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<sst xmlns="http://schemas.openxmlformats.org/spreadsheetml/2006/main" count="132" uniqueCount="103">
  <si>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</si>
  <si>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</si>
  <si>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</si>
  <si>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</si>
  <si>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</si>
  <si>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</si>
  <si>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</si>
  <si>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</si>
  <si>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</si>
  <si>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</si>
  <si>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</si>
  <si>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</si>
  <si>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</si>
  <si>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</si>
  <si>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</si>
  <si>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</si>
  <si>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</si>
  <si>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</si>
  <si>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</si>
  <si>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</si>
  <si>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</si>
  <si>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</si>
  <si>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</si>
  <si>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</si>
  <si>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</si>
  <si>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</si>
  <si>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</si>
  <si>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</si>
  <si>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</si>
  <si>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</si>
  <si>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</si>
  <si>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</si>
  <si>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</si>
  <si>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</si>
  <si>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</si>
  <si>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</si>
  <si>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</si>
  <si>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</si>
  <si>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</si>
  <si>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</si>
  <si>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</si>
  <si>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</si>
  <si>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</si>
  <si>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</si>
  <si>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</si>
  <si>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</si>
  <si>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</si>
  <si>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</si>
  <si>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</si>
  <si>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</si>
  <si>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</si>
  <si>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</si>
  <si>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</si>
  <si>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</si>
  <si>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</si>
  <si>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</si>
  <si>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</si>
  <si>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</si>
  <si>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</si>
  <si>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</si>
  <si>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</si>
  <si>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</si>
  <si>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</si>
  <si>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</si>
  <si>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</si>
  <si>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</si>
  <si>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</si>
  <si>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</si>
  <si>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</si>
  <si>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</si>
  <si>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</si>
  <si>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</si>
  <si>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</si>
  <si>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</si>
  <si>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</si>
  <si>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</si>
  <si>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</si>
  <si>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</si>
  <si>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</si>
  <si>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</si>
  <si>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</si>
  <si>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</si>
  <si>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</si>
  <si>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</si>
  <si>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</si>
  <si>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</si>
  <si>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</si>
  <si>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</si>
  <si>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</si>
  <si>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</si>
  <si>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</si>
  <si>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</si>
  <si>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</si>
  <si>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</si>
  <si>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</si>
  <si>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</si>
  <si>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</si>
  <si>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</si>
  <si>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</si>
  <si>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</si>
  <si>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</si>
  <si>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Кассовый план исполнения  бюджета муниципального образования Симское  на 2018 год</t>
  </si>
  <si>
    <t>(по состоянию на "01" апреля 2018г.)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</si>
</sst>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42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42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C1">
      <selection activeCell="T42" sqref="T4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7" customWidth="1"/>
    <col min="9" max="10" width="7.375" style="0" customWidth="1"/>
    <col min="11" max="11" width="7.75390625" style="0" customWidth="1"/>
    <col min="12" max="12" width="8.625" style="57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57" customWidth="1"/>
    <col min="18" max="18" width="8.25390625" style="0" customWidth="1"/>
    <col min="19" max="19" width="7.375" style="0" customWidth="1"/>
    <col min="20" max="20" width="9.375" style="0" customWidth="1"/>
    <col min="21" max="21" width="8.125" style="57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70"/>
      <c r="O3" s="71"/>
      <c r="P3" s="24"/>
      <c r="Q3" s="24"/>
      <c r="R3" s="24"/>
      <c r="S3" s="24"/>
    </row>
    <row r="4" spans="13:19" ht="12.75" customHeight="1" hidden="1">
      <c r="M4" s="24"/>
      <c r="N4" s="70"/>
      <c r="O4" s="71"/>
      <c r="P4" s="71"/>
      <c r="Q4" s="71"/>
      <c r="R4" s="71"/>
      <c r="S4" s="24"/>
    </row>
    <row r="5" spans="13:19" ht="15" customHeight="1" hidden="1">
      <c r="M5" s="24"/>
      <c r="N5" s="72"/>
      <c r="O5" s="73"/>
      <c r="P5" s="73"/>
      <c r="Q5" s="73"/>
      <c r="R5" s="73"/>
      <c r="S5" s="24"/>
    </row>
    <row r="6" spans="13:19" ht="12.75" hidden="1">
      <c r="M6" s="24"/>
      <c r="N6" s="73"/>
      <c r="O6" s="73"/>
      <c r="P6" s="73"/>
      <c r="Q6" s="73"/>
      <c r="R6" s="73"/>
      <c r="S6" s="24"/>
    </row>
    <row r="7" spans="13:19" ht="12.75" hidden="1">
      <c r="M7" s="24"/>
      <c r="N7" s="73"/>
      <c r="O7" s="73"/>
      <c r="P7" s="73"/>
      <c r="Q7" s="73"/>
      <c r="R7" s="73"/>
      <c r="S7" s="24"/>
    </row>
    <row r="8" spans="13:19" ht="12.75" hidden="1">
      <c r="M8" s="24"/>
      <c r="N8" s="73"/>
      <c r="O8" s="73"/>
      <c r="P8" s="73"/>
      <c r="Q8" s="73"/>
      <c r="R8" s="73"/>
      <c r="S8" s="24"/>
    </row>
    <row r="9" spans="13:19" ht="42" customHeight="1" hidden="1">
      <c r="M9" s="24"/>
      <c r="N9" s="73"/>
      <c r="O9" s="73"/>
      <c r="P9" s="73"/>
      <c r="Q9" s="73"/>
      <c r="R9" s="73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7" t="s">
        <v>2</v>
      </c>
      <c r="B15" s="67" t="s">
        <v>3</v>
      </c>
      <c r="C15" s="67" t="s">
        <v>89</v>
      </c>
      <c r="D15" s="67" t="s">
        <v>4</v>
      </c>
      <c r="E15" s="67" t="s">
        <v>5</v>
      </c>
      <c r="F15" s="67"/>
      <c r="G15" s="67"/>
      <c r="H15" s="66" t="s">
        <v>6</v>
      </c>
      <c r="I15" s="67" t="s">
        <v>7</v>
      </c>
      <c r="J15" s="67"/>
      <c r="K15" s="67"/>
      <c r="L15" s="66" t="s">
        <v>8</v>
      </c>
      <c r="M15" s="67" t="s">
        <v>9</v>
      </c>
      <c r="N15" s="67"/>
      <c r="O15" s="67"/>
      <c r="P15" s="8"/>
      <c r="Q15" s="66" t="s">
        <v>10</v>
      </c>
      <c r="R15" s="67" t="s">
        <v>11</v>
      </c>
      <c r="S15" s="67"/>
      <c r="T15" s="67"/>
      <c r="U15" s="66" t="s">
        <v>12</v>
      </c>
      <c r="V15" s="1"/>
    </row>
    <row r="16" spans="1:22" ht="3.75" customHeight="1">
      <c r="A16" s="67" t="s">
        <v>0</v>
      </c>
      <c r="B16" s="67" t="s">
        <v>0</v>
      </c>
      <c r="C16" s="67" t="s">
        <v>0</v>
      </c>
      <c r="D16" s="67" t="s">
        <v>0</v>
      </c>
      <c r="E16" s="67" t="s">
        <v>0</v>
      </c>
      <c r="F16" s="67" t="s">
        <v>0</v>
      </c>
      <c r="G16" s="67" t="s">
        <v>0</v>
      </c>
      <c r="H16" s="66" t="s">
        <v>0</v>
      </c>
      <c r="I16" s="67" t="s">
        <v>0</v>
      </c>
      <c r="J16" s="67" t="s">
        <v>0</v>
      </c>
      <c r="K16" s="67" t="s">
        <v>0</v>
      </c>
      <c r="L16" s="66" t="s">
        <v>0</v>
      </c>
      <c r="M16" s="67" t="s">
        <v>0</v>
      </c>
      <c r="N16" s="67" t="s">
        <v>0</v>
      </c>
      <c r="O16" s="67" t="s">
        <v>0</v>
      </c>
      <c r="P16" s="8"/>
      <c r="Q16" s="66" t="s">
        <v>0</v>
      </c>
      <c r="R16" s="67" t="s">
        <v>0</v>
      </c>
      <c r="S16" s="67" t="s">
        <v>0</v>
      </c>
      <c r="T16" s="67" t="s">
        <v>0</v>
      </c>
      <c r="U16" s="66" t="s">
        <v>0</v>
      </c>
      <c r="V16" s="1"/>
    </row>
    <row r="17" spans="1:22" ht="48" customHeight="1">
      <c r="A17" s="67" t="s">
        <v>0</v>
      </c>
      <c r="B17" s="67" t="s">
        <v>0</v>
      </c>
      <c r="C17" s="67" t="s">
        <v>0</v>
      </c>
      <c r="D17" s="67" t="s">
        <v>0</v>
      </c>
      <c r="E17" s="9" t="s">
        <v>13</v>
      </c>
      <c r="F17" s="9" t="s">
        <v>14</v>
      </c>
      <c r="G17" s="9" t="s">
        <v>15</v>
      </c>
      <c r="H17" s="66" t="s">
        <v>0</v>
      </c>
      <c r="I17" s="9" t="s">
        <v>16</v>
      </c>
      <c r="J17" s="9" t="s">
        <v>17</v>
      </c>
      <c r="K17" s="9" t="s">
        <v>18</v>
      </c>
      <c r="L17" s="66" t="s">
        <v>0</v>
      </c>
      <c r="M17" s="9" t="s">
        <v>19</v>
      </c>
      <c r="N17" s="9" t="s">
        <v>20</v>
      </c>
      <c r="O17" s="9" t="s">
        <v>21</v>
      </c>
      <c r="P17" s="9"/>
      <c r="Q17" s="66" t="s">
        <v>0</v>
      </c>
      <c r="R17" s="9" t="s">
        <v>22</v>
      </c>
      <c r="S17" s="9" t="s">
        <v>23</v>
      </c>
      <c r="T17" s="9" t="s">
        <v>24</v>
      </c>
      <c r="U17" s="6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12581.4</v>
      </c>
      <c r="D21" s="15">
        <f t="shared" si="0"/>
        <v>12581.4</v>
      </c>
      <c r="E21" s="15">
        <f t="shared" si="0"/>
        <v>888</v>
      </c>
      <c r="F21" s="15">
        <f t="shared" si="0"/>
        <v>1144</v>
      </c>
      <c r="G21" s="15">
        <f t="shared" si="0"/>
        <v>695</v>
      </c>
      <c r="H21" s="15">
        <f t="shared" si="0"/>
        <v>2727</v>
      </c>
      <c r="I21" s="15">
        <f>I23+I24</f>
        <v>896.4</v>
      </c>
      <c r="J21" s="15">
        <f>J23+J24</f>
        <v>562</v>
      </c>
      <c r="K21" s="15">
        <f>K23+K24</f>
        <v>825</v>
      </c>
      <c r="L21" s="15">
        <f t="shared" si="0"/>
        <v>2283.4</v>
      </c>
      <c r="M21" s="15">
        <f t="shared" si="0"/>
        <v>1079.8</v>
      </c>
      <c r="N21" s="15">
        <f t="shared" si="0"/>
        <v>849.2</v>
      </c>
      <c r="O21" s="15">
        <f t="shared" si="0"/>
        <v>959</v>
      </c>
      <c r="P21" s="15">
        <f t="shared" si="0"/>
        <v>0</v>
      </c>
      <c r="Q21" s="15">
        <f t="shared" si="0"/>
        <v>2888</v>
      </c>
      <c r="R21" s="15">
        <f t="shared" si="0"/>
        <v>2115</v>
      </c>
      <c r="S21" s="15">
        <f t="shared" si="0"/>
        <v>1363</v>
      </c>
      <c r="T21" s="15">
        <f t="shared" si="0"/>
        <v>1205</v>
      </c>
      <c r="U21" s="15">
        <f t="shared" si="0"/>
        <v>4683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8732</v>
      </c>
      <c r="D23" s="48">
        <f>H23+L23+Q23+U23</f>
        <v>8732</v>
      </c>
      <c r="E23" s="48">
        <v>694</v>
      </c>
      <c r="F23" s="48">
        <v>794</v>
      </c>
      <c r="G23" s="48">
        <v>406</v>
      </c>
      <c r="H23" s="48">
        <f>E23+F23+G23</f>
        <v>1894</v>
      </c>
      <c r="I23" s="48">
        <v>316</v>
      </c>
      <c r="J23" s="48">
        <v>303</v>
      </c>
      <c r="K23" s="48">
        <v>566</v>
      </c>
      <c r="L23" s="48">
        <f>I23+J23+K23</f>
        <v>1185</v>
      </c>
      <c r="M23" s="48">
        <v>584</v>
      </c>
      <c r="N23" s="48">
        <v>511</v>
      </c>
      <c r="O23" s="48">
        <v>700</v>
      </c>
      <c r="P23" s="48"/>
      <c r="Q23" s="48">
        <f>M23+N23+O23</f>
        <v>1795</v>
      </c>
      <c r="R23" s="48">
        <v>1814</v>
      </c>
      <c r="S23" s="48">
        <v>1104</v>
      </c>
      <c r="T23" s="48">
        <v>940</v>
      </c>
      <c r="U23" s="48">
        <f>R23+S23+T23</f>
        <v>3858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3849.4</v>
      </c>
      <c r="D24" s="48">
        <f>H24+L24+Q24+U24</f>
        <v>3849.4</v>
      </c>
      <c r="E24" s="49">
        <v>194</v>
      </c>
      <c r="F24" s="49">
        <v>350</v>
      </c>
      <c r="G24" s="49">
        <v>289</v>
      </c>
      <c r="H24" s="48">
        <f>F24+G24+E24</f>
        <v>833</v>
      </c>
      <c r="I24" s="48">
        <v>580.4</v>
      </c>
      <c r="J24" s="48">
        <v>259</v>
      </c>
      <c r="K24" s="48">
        <v>259</v>
      </c>
      <c r="L24" s="48">
        <f>I24+J24+K24</f>
        <v>1098.4</v>
      </c>
      <c r="M24" s="48">
        <v>495.8</v>
      </c>
      <c r="N24" s="48">
        <v>338.2</v>
      </c>
      <c r="O24" s="48">
        <v>259</v>
      </c>
      <c r="P24" s="48"/>
      <c r="Q24" s="48">
        <f>M24+N24+O24</f>
        <v>1093</v>
      </c>
      <c r="R24" s="48">
        <v>301</v>
      </c>
      <c r="S24" s="48">
        <v>259</v>
      </c>
      <c r="T24" s="48">
        <v>265</v>
      </c>
      <c r="U24" s="48">
        <f>R24+S24+T24</f>
        <v>825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12187.8</v>
      </c>
      <c r="D25" s="48">
        <f>H25+L25+Q25+U25</f>
        <v>12187.8</v>
      </c>
      <c r="E25" s="48">
        <f>E27+E28+E29+E30+E31+E32+E33+E34</f>
        <v>1099</v>
      </c>
      <c r="F25" s="48">
        <f aca="true" t="shared" si="1" ref="F25:U25">F27+F28+F29+F30+F31+F32+F33+F34</f>
        <v>839</v>
      </c>
      <c r="G25" s="48">
        <f t="shared" si="1"/>
        <v>1152</v>
      </c>
      <c r="H25" s="48">
        <f t="shared" si="1"/>
        <v>3090</v>
      </c>
      <c r="I25" s="48">
        <f t="shared" si="1"/>
        <v>910.7</v>
      </c>
      <c r="J25" s="48">
        <f t="shared" si="1"/>
        <v>1020</v>
      </c>
      <c r="K25" s="48">
        <f t="shared" si="1"/>
        <v>826</v>
      </c>
      <c r="L25" s="48">
        <f t="shared" si="1"/>
        <v>2756.7</v>
      </c>
      <c r="M25" s="48">
        <f t="shared" si="1"/>
        <v>1045.7</v>
      </c>
      <c r="N25" s="48">
        <f t="shared" si="1"/>
        <v>866</v>
      </c>
      <c r="O25" s="48">
        <f t="shared" si="1"/>
        <v>991</v>
      </c>
      <c r="P25" s="48">
        <f t="shared" si="1"/>
        <v>0</v>
      </c>
      <c r="Q25" s="48">
        <f t="shared" si="1"/>
        <v>2902.7</v>
      </c>
      <c r="R25" s="48">
        <f t="shared" si="1"/>
        <v>1116</v>
      </c>
      <c r="S25" s="48">
        <f t="shared" si="1"/>
        <v>1193</v>
      </c>
      <c r="T25" s="48">
        <f t="shared" si="1"/>
        <v>1129.4</v>
      </c>
      <c r="U25" s="48">
        <f t="shared" si="1"/>
        <v>3438.3999999999996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82</v>
      </c>
      <c r="B27" s="14" t="s">
        <v>55</v>
      </c>
      <c r="C27" s="16">
        <v>3745.7</v>
      </c>
      <c r="D27" s="19">
        <f aca="true" t="shared" si="2" ref="D27:D34">H27+L27+Q27+U27</f>
        <v>3745.7</v>
      </c>
      <c r="E27" s="19">
        <v>80</v>
      </c>
      <c r="F27" s="19">
        <v>265</v>
      </c>
      <c r="G27" s="19">
        <v>333</v>
      </c>
      <c r="H27" s="16">
        <f>E27+F27+G27</f>
        <v>678</v>
      </c>
      <c r="I27" s="19">
        <v>335.7</v>
      </c>
      <c r="J27" s="19">
        <v>350</v>
      </c>
      <c r="K27" s="19">
        <v>360</v>
      </c>
      <c r="L27" s="16">
        <f aca="true" t="shared" si="3" ref="L27:L34">I27+J27+K27</f>
        <v>1045.7</v>
      </c>
      <c r="M27" s="19">
        <v>320</v>
      </c>
      <c r="N27" s="19">
        <v>300</v>
      </c>
      <c r="O27" s="19">
        <v>350</v>
      </c>
      <c r="P27" s="19"/>
      <c r="Q27" s="16">
        <f>M27+N27+O27</f>
        <v>970</v>
      </c>
      <c r="R27" s="19">
        <v>342</v>
      </c>
      <c r="S27" s="19">
        <v>342</v>
      </c>
      <c r="T27" s="19">
        <v>368</v>
      </c>
      <c r="U27" s="16">
        <f>R27+S27+T27</f>
        <v>1052</v>
      </c>
      <c r="V27" s="1"/>
    </row>
    <row r="28" spans="1:22" s="56" customFormat="1" ht="23.25" customHeight="1">
      <c r="A28" s="53" t="s">
        <v>83</v>
      </c>
      <c r="B28" s="14" t="s">
        <v>56</v>
      </c>
      <c r="C28" s="16">
        <v>3395.9</v>
      </c>
      <c r="D28" s="19">
        <f t="shared" si="2"/>
        <v>3395.8999999999996</v>
      </c>
      <c r="E28" s="19">
        <v>200</v>
      </c>
      <c r="F28" s="19">
        <v>201</v>
      </c>
      <c r="G28" s="19">
        <v>225</v>
      </c>
      <c r="H28" s="16">
        <f>E28+F28+G28</f>
        <v>626</v>
      </c>
      <c r="I28" s="19">
        <v>303.5</v>
      </c>
      <c r="J28" s="19">
        <v>350</v>
      </c>
      <c r="K28" s="19">
        <v>150</v>
      </c>
      <c r="L28" s="16">
        <f t="shared" si="3"/>
        <v>803.5</v>
      </c>
      <c r="M28" s="19">
        <v>250.7</v>
      </c>
      <c r="N28" s="19">
        <v>250</v>
      </c>
      <c r="O28" s="19">
        <v>340</v>
      </c>
      <c r="P28" s="19"/>
      <c r="Q28" s="16">
        <f>M28+N28+O28</f>
        <v>840.7</v>
      </c>
      <c r="R28" s="19">
        <v>320</v>
      </c>
      <c r="S28" s="19">
        <v>504</v>
      </c>
      <c r="T28" s="19">
        <v>301.7</v>
      </c>
      <c r="U28" s="16">
        <f>R28+S28+T28</f>
        <v>1125.7</v>
      </c>
      <c r="V28" s="1"/>
    </row>
    <row r="29" spans="1:22" s="37" customFormat="1" ht="26.25" customHeight="1">
      <c r="A29" s="53" t="s">
        <v>87</v>
      </c>
      <c r="B29" s="14" t="s">
        <v>57</v>
      </c>
      <c r="C29" s="16">
        <v>129</v>
      </c>
      <c r="D29" s="19">
        <f t="shared" si="2"/>
        <v>129</v>
      </c>
      <c r="E29" s="19">
        <v>0</v>
      </c>
      <c r="F29" s="19">
        <v>12</v>
      </c>
      <c r="G29" s="19">
        <v>9</v>
      </c>
      <c r="H29" s="16">
        <f>E29+F29+G29</f>
        <v>21</v>
      </c>
      <c r="I29" s="47">
        <v>12</v>
      </c>
      <c r="J29" s="47">
        <v>11</v>
      </c>
      <c r="K29" s="47">
        <v>11</v>
      </c>
      <c r="L29" s="48">
        <f t="shared" si="3"/>
        <v>34</v>
      </c>
      <c r="M29" s="47">
        <v>11</v>
      </c>
      <c r="N29" s="47">
        <v>12</v>
      </c>
      <c r="O29" s="47">
        <v>12</v>
      </c>
      <c r="P29" s="47"/>
      <c r="Q29" s="48">
        <f>M29+N29+O29</f>
        <v>35</v>
      </c>
      <c r="R29" s="47">
        <v>11</v>
      </c>
      <c r="S29" s="47">
        <v>11</v>
      </c>
      <c r="T29" s="47">
        <v>17</v>
      </c>
      <c r="U29" s="48">
        <f>R29+S29+T29</f>
        <v>39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4802.2</v>
      </c>
      <c r="D31" s="19">
        <f t="shared" si="2"/>
        <v>4802.2</v>
      </c>
      <c r="E31" s="19">
        <v>764</v>
      </c>
      <c r="F31" s="19">
        <v>361</v>
      </c>
      <c r="G31" s="19">
        <v>574</v>
      </c>
      <c r="H31" s="16">
        <f>E31+F31+G31</f>
        <v>1699</v>
      </c>
      <c r="I31" s="19">
        <v>232.5</v>
      </c>
      <c r="J31" s="19">
        <v>308</v>
      </c>
      <c r="K31" s="19">
        <v>305</v>
      </c>
      <c r="L31" s="16">
        <f t="shared" si="3"/>
        <v>845.5</v>
      </c>
      <c r="M31" s="19">
        <v>449</v>
      </c>
      <c r="N31" s="19">
        <v>304</v>
      </c>
      <c r="O31" s="19">
        <v>289</v>
      </c>
      <c r="P31" s="16"/>
      <c r="Q31" s="16">
        <f>M31+N31+O31</f>
        <v>1042</v>
      </c>
      <c r="R31" s="19">
        <v>437</v>
      </c>
      <c r="S31" s="19">
        <v>336</v>
      </c>
      <c r="T31" s="19">
        <v>442.7</v>
      </c>
      <c r="U31" s="16">
        <f aca="true" t="shared" si="4" ref="U31:U36">R31+S31+T31</f>
        <v>1215.7</v>
      </c>
      <c r="V31" s="54"/>
      <c r="W31" s="55"/>
    </row>
    <row r="32" spans="1:23" s="37" customFormat="1" ht="58.5" customHeight="1">
      <c r="A32" s="53" t="s">
        <v>90</v>
      </c>
      <c r="B32" s="14" t="s">
        <v>84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81</v>
      </c>
      <c r="B33" s="14" t="s">
        <v>86</v>
      </c>
      <c r="C33" s="16">
        <v>1</v>
      </c>
      <c r="D33" s="16">
        <f t="shared" si="2"/>
        <v>1</v>
      </c>
      <c r="E33" s="16"/>
      <c r="F33" s="48"/>
      <c r="G33" s="16"/>
      <c r="H33" s="16"/>
      <c r="I33" s="47"/>
      <c r="J33" s="48">
        <v>1</v>
      </c>
      <c r="K33" s="48"/>
      <c r="L33" s="48">
        <f t="shared" si="3"/>
        <v>1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85</v>
      </c>
      <c r="B34" s="14" t="s">
        <v>88</v>
      </c>
      <c r="C34" s="16">
        <v>114</v>
      </c>
      <c r="D34" s="16">
        <f t="shared" si="2"/>
        <v>114</v>
      </c>
      <c r="E34" s="19">
        <v>55</v>
      </c>
      <c r="F34" s="16">
        <v>0</v>
      </c>
      <c r="G34" s="16">
        <v>11</v>
      </c>
      <c r="H34" s="16">
        <f>E34+F34+G34</f>
        <v>66</v>
      </c>
      <c r="I34" s="19">
        <v>27</v>
      </c>
      <c r="J34" s="16"/>
      <c r="K34" s="16"/>
      <c r="L34" s="48">
        <f t="shared" si="3"/>
        <v>27</v>
      </c>
      <c r="M34" s="19">
        <v>15</v>
      </c>
      <c r="N34" s="16"/>
      <c r="O34" s="16">
        <v>0</v>
      </c>
      <c r="P34" s="16"/>
      <c r="Q34" s="16">
        <f>M34+N34+O34</f>
        <v>15</v>
      </c>
      <c r="R34" s="16">
        <v>6</v>
      </c>
      <c r="S34" s="16"/>
      <c r="T34" s="16"/>
      <c r="U34" s="16">
        <f t="shared" si="4"/>
        <v>6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393.60000000000036</v>
      </c>
      <c r="D35" s="48">
        <f>D21-D25</f>
        <v>393.60000000000036</v>
      </c>
      <c r="E35" s="48">
        <f>E21-E25</f>
        <v>-211</v>
      </c>
      <c r="F35" s="48">
        <f>F21-F25</f>
        <v>305</v>
      </c>
      <c r="G35" s="48">
        <f>G21-G25</f>
        <v>-457</v>
      </c>
      <c r="H35" s="48">
        <f>E35+F35+G35</f>
        <v>-363</v>
      </c>
      <c r="I35" s="47">
        <f>I21-I25</f>
        <v>-14.300000000000068</v>
      </c>
      <c r="J35" s="48">
        <f>J21-J25</f>
        <v>-458</v>
      </c>
      <c r="K35" s="48">
        <f>K21-K25</f>
        <v>-1</v>
      </c>
      <c r="L35" s="48">
        <f>I35+J35+K35</f>
        <v>-473.30000000000007</v>
      </c>
      <c r="M35" s="47">
        <f>M21-M25</f>
        <v>34.09999999999991</v>
      </c>
      <c r="N35" s="47">
        <f>N21-N25</f>
        <v>-16.799999999999955</v>
      </c>
      <c r="O35" s="47">
        <f>O21-O25</f>
        <v>-32</v>
      </c>
      <c r="P35" s="48">
        <f>P21-P25</f>
        <v>0</v>
      </c>
      <c r="Q35" s="48">
        <f>M35+N35+O35</f>
        <v>-14.700000000000045</v>
      </c>
      <c r="R35" s="48">
        <f>R21-R25</f>
        <v>999</v>
      </c>
      <c r="S35" s="48">
        <f>S21-S25</f>
        <v>170</v>
      </c>
      <c r="T35" s="48">
        <f>T21-T25</f>
        <v>75.59999999999991</v>
      </c>
      <c r="U35" s="48">
        <f t="shared" si="4"/>
        <v>1244.6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-393.6</v>
      </c>
      <c r="D36" s="48">
        <f>D37-D38</f>
        <v>-393.6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393.6</v>
      </c>
      <c r="K36" s="48">
        <f t="shared" si="5"/>
        <v>0</v>
      </c>
      <c r="L36" s="48">
        <f>I36+J36+K36</f>
        <v>393.6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91</v>
      </c>
      <c r="B38" s="43" t="s">
        <v>66</v>
      </c>
      <c r="C38" s="48">
        <f>C39</f>
        <v>393.6</v>
      </c>
      <c r="D38" s="48">
        <f aca="true" t="shared" si="6" ref="D38:T38">D39</f>
        <v>393.6</v>
      </c>
      <c r="E38" s="48">
        <f t="shared" si="6"/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393.6</v>
      </c>
      <c r="K38" s="48">
        <f t="shared" si="6"/>
        <v>0</v>
      </c>
      <c r="L38" s="48">
        <f>I38+J38+K38</f>
        <v>393.6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92</v>
      </c>
      <c r="B39" s="42" t="s">
        <v>67</v>
      </c>
      <c r="C39" s="47">
        <v>393.6</v>
      </c>
      <c r="D39" s="47">
        <v>393.6</v>
      </c>
      <c r="E39" s="50"/>
      <c r="F39" s="50"/>
      <c r="G39" s="50"/>
      <c r="H39" s="48">
        <f>E39+F39+G39</f>
        <v>0</v>
      </c>
      <c r="I39" s="47"/>
      <c r="J39" s="47">
        <v>393.6</v>
      </c>
      <c r="K39" s="47"/>
      <c r="L39" s="48">
        <f>I39+J39+K39</f>
        <v>393.6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93</v>
      </c>
      <c r="B40" s="43" t="s">
        <v>68</v>
      </c>
      <c r="C40" s="48">
        <f>C35+C37-C38</f>
        <v>0</v>
      </c>
      <c r="D40" s="48">
        <f>D35+D37-D38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94</v>
      </c>
      <c r="B41" s="43" t="s">
        <v>69</v>
      </c>
      <c r="C41" s="51"/>
      <c r="D41" s="47">
        <v>1290</v>
      </c>
      <c r="E41" s="47">
        <f>D42</f>
        <v>1290</v>
      </c>
      <c r="F41" s="47">
        <f>E42</f>
        <v>1079</v>
      </c>
      <c r="G41" s="47">
        <f>F42</f>
        <v>1384</v>
      </c>
      <c r="H41" s="47">
        <f>G42</f>
        <v>927</v>
      </c>
      <c r="I41" s="47">
        <v>927</v>
      </c>
      <c r="J41" s="47">
        <v>912.7</v>
      </c>
      <c r="K41" s="47">
        <v>61.1</v>
      </c>
      <c r="L41" s="47">
        <v>162.7</v>
      </c>
      <c r="M41" s="47">
        <v>60.1</v>
      </c>
      <c r="N41" s="47">
        <v>94.2</v>
      </c>
      <c r="O41" s="47">
        <v>77.4</v>
      </c>
      <c r="P41" s="47">
        <f>O41+P40</f>
        <v>77.4</v>
      </c>
      <c r="Q41" s="47">
        <v>428.7</v>
      </c>
      <c r="R41" s="47">
        <v>45.4</v>
      </c>
      <c r="S41" s="47">
        <v>1044.4</v>
      </c>
      <c r="T41" s="47">
        <v>1214.4</v>
      </c>
      <c r="U41" s="47">
        <v>1290</v>
      </c>
      <c r="V41" s="36"/>
    </row>
    <row r="42" spans="1:22" s="37" customFormat="1" ht="72.75" customHeight="1">
      <c r="A42" s="41" t="s">
        <v>96</v>
      </c>
      <c r="B42" s="43" t="s">
        <v>70</v>
      </c>
      <c r="C42" s="51">
        <v>0</v>
      </c>
      <c r="D42" s="47">
        <v>1290</v>
      </c>
      <c r="E42" s="47">
        <f>D41+E21-E25-E36</f>
        <v>1079</v>
      </c>
      <c r="F42" s="47">
        <f>F41+F21-F25-F36</f>
        <v>1384</v>
      </c>
      <c r="G42" s="47">
        <f>G41+G21-G25-G36</f>
        <v>927</v>
      </c>
      <c r="H42" s="47">
        <v>927</v>
      </c>
      <c r="I42" s="47">
        <f aca="true" t="shared" si="7" ref="I42:T42">I41+I21-I25-I36</f>
        <v>912.7</v>
      </c>
      <c r="J42" s="47">
        <f t="shared" si="7"/>
        <v>61.10000000000002</v>
      </c>
      <c r="K42" s="47">
        <f t="shared" si="7"/>
        <v>60.10000000000002</v>
      </c>
      <c r="L42" s="47">
        <v>60.1</v>
      </c>
      <c r="M42" s="47">
        <f t="shared" si="7"/>
        <v>94.19999999999982</v>
      </c>
      <c r="N42" s="47">
        <f t="shared" si="7"/>
        <v>77.40000000000009</v>
      </c>
      <c r="O42" s="47">
        <f t="shared" si="7"/>
        <v>45.40000000000009</v>
      </c>
      <c r="P42" s="47">
        <f t="shared" si="7"/>
        <v>77.4</v>
      </c>
      <c r="Q42" s="47">
        <v>45.4</v>
      </c>
      <c r="R42" s="47">
        <f t="shared" si="7"/>
        <v>1044.4</v>
      </c>
      <c r="S42" s="47">
        <f t="shared" si="7"/>
        <v>1214.4</v>
      </c>
      <c r="T42" s="47">
        <f t="shared" si="7"/>
        <v>1290</v>
      </c>
      <c r="U42" s="47">
        <v>1290</v>
      </c>
      <c r="V42" s="36"/>
    </row>
    <row r="43" spans="1:22" s="65" customFormat="1" ht="110.25" customHeight="1">
      <c r="A43" s="62" t="s">
        <v>95</v>
      </c>
      <c r="B43" s="63" t="s">
        <v>71</v>
      </c>
      <c r="C43" s="16">
        <f>C41-C42</f>
        <v>0</v>
      </c>
      <c r="D43" s="16">
        <f>D41-D42</f>
        <v>0</v>
      </c>
      <c r="E43" s="16">
        <f aca="true" t="shared" si="8" ref="E43:U43">E41-E42</f>
        <v>211</v>
      </c>
      <c r="F43" s="16">
        <f t="shared" si="8"/>
        <v>-305</v>
      </c>
      <c r="G43" s="16">
        <f t="shared" si="8"/>
        <v>457</v>
      </c>
      <c r="H43" s="16">
        <f t="shared" si="8"/>
        <v>0</v>
      </c>
      <c r="I43" s="16">
        <f t="shared" si="8"/>
        <v>14.299999999999955</v>
      </c>
      <c r="J43" s="16">
        <f t="shared" si="8"/>
        <v>851.6</v>
      </c>
      <c r="K43" s="16">
        <f t="shared" si="8"/>
        <v>0.9999999999999787</v>
      </c>
      <c r="L43" s="16">
        <f t="shared" si="8"/>
        <v>102.6</v>
      </c>
      <c r="M43" s="16">
        <f t="shared" si="8"/>
        <v>-34.09999999999982</v>
      </c>
      <c r="N43" s="16">
        <f t="shared" si="8"/>
        <v>16.799999999999912</v>
      </c>
      <c r="O43" s="16">
        <f t="shared" si="8"/>
        <v>31.999999999999915</v>
      </c>
      <c r="P43" s="16">
        <f t="shared" si="8"/>
        <v>0</v>
      </c>
      <c r="Q43" s="16">
        <f t="shared" si="8"/>
        <v>383.3</v>
      </c>
      <c r="R43" s="16">
        <f t="shared" si="8"/>
        <v>-999.0000000000001</v>
      </c>
      <c r="S43" s="16">
        <f t="shared" si="8"/>
        <v>-170</v>
      </c>
      <c r="T43" s="16">
        <f t="shared" si="8"/>
        <v>-75.59999999999991</v>
      </c>
      <c r="U43" s="16">
        <f t="shared" si="8"/>
        <v>0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8" t="s">
        <v>97</v>
      </c>
      <c r="E45" s="68"/>
      <c r="F45" s="68"/>
      <c r="G45" s="68"/>
      <c r="H45" s="69"/>
      <c r="I45" s="26"/>
      <c r="J45" s="34"/>
      <c r="K45" s="35"/>
      <c r="L45" s="74" t="s">
        <v>98</v>
      </c>
      <c r="M45" s="75"/>
      <c r="N45" s="75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6"/>
      <c r="E48" s="77"/>
      <c r="F48" s="77"/>
      <c r="G48" s="77"/>
      <c r="H48" s="77"/>
      <c r="I48" s="77"/>
      <c r="J48" s="77"/>
      <c r="K48" s="77"/>
      <c r="L48" s="77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8" t="s">
        <v>100</v>
      </c>
      <c r="E49" s="78"/>
      <c r="F49" s="78"/>
      <c r="G49" s="78"/>
      <c r="H49" s="78"/>
      <c r="I49" s="33"/>
      <c r="J49" s="32"/>
      <c r="K49" s="32"/>
      <c r="L49" s="78" t="s">
        <v>99</v>
      </c>
      <c r="M49" s="79"/>
      <c r="N49" s="79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Admin</cp:lastModifiedBy>
  <cp:lastPrinted>2018-12-07T05:24:17Z</cp:lastPrinted>
  <dcterms:created xsi:type="dcterms:W3CDTF">2011-02-18T08:58:48Z</dcterms:created>
  <dcterms:modified xsi:type="dcterms:W3CDTF">2018-12-07T05:24:19Z</dcterms:modified>
  <cp:category/>
  <cp:version/>
  <cp:contentType/>
  <cp:contentStatus/>
</cp:coreProperties>
</file>