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5" sheetId="1" r:id="rId1"/>
  </sheets>
  <definedNames>
    <definedName name="_xlnm.Print_Titles" localSheetId="0">'на 01.05'!$A:$B,'на 01.05'!$15:$17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<sst xmlns="http://schemas.openxmlformats.org/spreadsheetml/2006/main" count="132" uniqueCount="103">
  <si>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</si>
  <si>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</si>
  <si>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</si>
  <si>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</si>
  <si>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</si>
  <si>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</si>
  <si>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</si>
  <si>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</si>
  <si>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</si>
  <si>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</si>
  <si>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</si>
  <si>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</si>
  <si>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</si>
  <si>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</si>
  <si>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</si>
  <si>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</si>
  <si>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</si>
  <si>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</si>
  <si>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</si>
  <si>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</si>
  <si>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</si>
  <si>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</si>
  <si>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</si>
  <si>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</si>
  <si>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</si>
  <si>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</si>
  <si>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</si>
  <si>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</si>
  <si>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</si>
  <si>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</si>
  <si>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</si>
  <si>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</si>
  <si>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</si>
  <si>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</si>
  <si>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</si>
  <si>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</si>
  <si>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</si>
  <si>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</si>
  <si>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</si>
  <si>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</si>
  <si>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</si>
  <si>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</si>
  <si>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</si>
  <si>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</si>
  <si>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</si>
  <si>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</si>
  <si>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</si>
  <si>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</si>
  <si>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</si>
  <si>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</si>
  <si>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</si>
  <si>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</si>
  <si>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</si>
  <si>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</si>
  <si>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</si>
  <si>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</si>
  <si>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</si>
  <si>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</si>
  <si>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</si>
  <si>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</si>
  <si>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</si>
  <si>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</si>
  <si>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</si>
  <si>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</si>
  <si>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</si>
  <si>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</si>
  <si>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</si>
  <si>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</si>
  <si>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</si>
  <si>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</si>
  <si>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</si>
  <si>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</si>
  <si>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</si>
  <si>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</si>
  <si>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</si>
  <si>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</si>
  <si>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</si>
  <si>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</si>
  <si>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</si>
  <si>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</si>
  <si>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</si>
  <si>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</si>
  <si>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</si>
  <si>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</si>
  <si>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</si>
  <si>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</si>
  <si>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</si>
  <si>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</si>
  <si>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</si>
  <si>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</si>
  <si>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</si>
  <si>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</si>
  <si>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</si>
  <si>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</si>
  <si>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</si>
  <si>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</si>
  <si>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</si>
  <si>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</si>
  <si>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</si>
  <si>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</si>
  <si>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</si>
  <si>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</si>
  <si>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"01"мая 2019г.)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</si>
</sst>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6" fontId="10" fillId="34" borderId="10" xfId="60" applyNumberFormat="1" applyFont="1" applyFill="1" applyBorder="1" applyAlignment="1">
      <alignment horizontal="right" vertical="top" wrapText="1"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T42" sqref="T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5"/>
      <c r="O3" s="76"/>
      <c r="P3" s="24"/>
      <c r="Q3" s="24"/>
      <c r="R3" s="24"/>
      <c r="S3" s="24"/>
    </row>
    <row r="4" spans="13:19" ht="12.75" customHeight="1" hidden="1">
      <c r="M4" s="24"/>
      <c r="N4" s="75"/>
      <c r="O4" s="76"/>
      <c r="P4" s="76"/>
      <c r="Q4" s="76"/>
      <c r="R4" s="76"/>
      <c r="S4" s="24"/>
    </row>
    <row r="5" spans="13:19" ht="15" customHeight="1" hidden="1">
      <c r="M5" s="24"/>
      <c r="N5" s="77"/>
      <c r="O5" s="78"/>
      <c r="P5" s="78"/>
      <c r="Q5" s="78"/>
      <c r="R5" s="78"/>
      <c r="S5" s="24"/>
    </row>
    <row r="6" spans="13:19" ht="12.75" hidden="1">
      <c r="M6" s="24"/>
      <c r="N6" s="78"/>
      <c r="O6" s="78"/>
      <c r="P6" s="78"/>
      <c r="Q6" s="78"/>
      <c r="R6" s="78"/>
      <c r="S6" s="24"/>
    </row>
    <row r="7" spans="13:19" ht="12.75" hidden="1">
      <c r="M7" s="24"/>
      <c r="N7" s="78"/>
      <c r="O7" s="78"/>
      <c r="P7" s="78"/>
      <c r="Q7" s="78"/>
      <c r="R7" s="78"/>
      <c r="S7" s="24"/>
    </row>
    <row r="8" spans="13:19" ht="12.75" hidden="1">
      <c r="M8" s="24"/>
      <c r="N8" s="78"/>
      <c r="O8" s="78"/>
      <c r="P8" s="78"/>
      <c r="Q8" s="78"/>
      <c r="R8" s="78"/>
      <c r="S8" s="24"/>
    </row>
    <row r="9" spans="13:19" ht="42" customHeight="1" hidden="1">
      <c r="M9" s="24"/>
      <c r="N9" s="78"/>
      <c r="O9" s="78"/>
      <c r="P9" s="78"/>
      <c r="Q9" s="78"/>
      <c r="R9" s="7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2" t="s">
        <v>2</v>
      </c>
      <c r="B15" s="72" t="s">
        <v>3</v>
      </c>
      <c r="C15" s="72" t="s">
        <v>88</v>
      </c>
      <c r="D15" s="72" t="s">
        <v>4</v>
      </c>
      <c r="E15" s="72" t="s">
        <v>5</v>
      </c>
      <c r="F15" s="72"/>
      <c r="G15" s="72"/>
      <c r="H15" s="71" t="s">
        <v>6</v>
      </c>
      <c r="I15" s="72" t="s">
        <v>7</v>
      </c>
      <c r="J15" s="72"/>
      <c r="K15" s="72"/>
      <c r="L15" s="71" t="s">
        <v>8</v>
      </c>
      <c r="M15" s="72" t="s">
        <v>9</v>
      </c>
      <c r="N15" s="72"/>
      <c r="O15" s="72"/>
      <c r="P15" s="8"/>
      <c r="Q15" s="71" t="s">
        <v>10</v>
      </c>
      <c r="R15" s="72" t="s">
        <v>11</v>
      </c>
      <c r="S15" s="72"/>
      <c r="T15" s="72"/>
      <c r="U15" s="71" t="s">
        <v>12</v>
      </c>
      <c r="V15" s="1"/>
    </row>
    <row r="16" spans="1:22" ht="3.75" customHeight="1">
      <c r="A16" s="72" t="s">
        <v>0</v>
      </c>
      <c r="B16" s="72" t="s">
        <v>0</v>
      </c>
      <c r="C16" s="72" t="s">
        <v>0</v>
      </c>
      <c r="D16" s="72" t="s">
        <v>0</v>
      </c>
      <c r="E16" s="72" t="s">
        <v>0</v>
      </c>
      <c r="F16" s="72" t="s">
        <v>0</v>
      </c>
      <c r="G16" s="72" t="s">
        <v>0</v>
      </c>
      <c r="H16" s="71" t="s">
        <v>0</v>
      </c>
      <c r="I16" s="72" t="s">
        <v>0</v>
      </c>
      <c r="J16" s="72" t="s">
        <v>0</v>
      </c>
      <c r="K16" s="72" t="s">
        <v>0</v>
      </c>
      <c r="L16" s="71" t="s">
        <v>0</v>
      </c>
      <c r="M16" s="72" t="s">
        <v>0</v>
      </c>
      <c r="N16" s="72" t="s">
        <v>0</v>
      </c>
      <c r="O16" s="72" t="s">
        <v>0</v>
      </c>
      <c r="P16" s="8"/>
      <c r="Q16" s="71" t="s">
        <v>0</v>
      </c>
      <c r="R16" s="72" t="s">
        <v>0</v>
      </c>
      <c r="S16" s="72" t="s">
        <v>0</v>
      </c>
      <c r="T16" s="72" t="s">
        <v>0</v>
      </c>
      <c r="U16" s="71" t="s">
        <v>0</v>
      </c>
      <c r="V16" s="1"/>
    </row>
    <row r="17" spans="1:22" ht="48" customHeight="1">
      <c r="A17" s="72" t="s">
        <v>0</v>
      </c>
      <c r="B17" s="72" t="s">
        <v>0</v>
      </c>
      <c r="C17" s="72" t="s">
        <v>0</v>
      </c>
      <c r="D17" s="72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8">
        <f aca="true" t="shared" si="0" ref="C21:U21">C23+C24</f>
        <v>17719.90972</v>
      </c>
      <c r="D21" s="68">
        <f t="shared" si="0"/>
        <v>17719.40972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680.3</v>
      </c>
      <c r="K21" s="15">
        <f>K23+K24</f>
        <v>3326</v>
      </c>
      <c r="L21" s="15">
        <f t="shared" si="0"/>
        <v>5581.8</v>
      </c>
      <c r="M21" s="15">
        <f t="shared" si="0"/>
        <v>1074</v>
      </c>
      <c r="N21" s="15">
        <f t="shared" si="0"/>
        <v>3484.30972</v>
      </c>
      <c r="O21" s="15">
        <f t="shared" si="0"/>
        <v>1162</v>
      </c>
      <c r="P21" s="15">
        <f t="shared" si="0"/>
        <v>0</v>
      </c>
      <c r="Q21" s="15">
        <f t="shared" si="0"/>
        <v>5720.30972</v>
      </c>
      <c r="R21" s="15">
        <f t="shared" si="0"/>
        <v>875.7</v>
      </c>
      <c r="S21" s="15">
        <f t="shared" si="0"/>
        <v>1683</v>
      </c>
      <c r="T21" s="15">
        <f t="shared" si="0"/>
        <v>1542.9</v>
      </c>
      <c r="U21" s="15">
        <f t="shared" si="0"/>
        <v>4101.6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223</v>
      </c>
      <c r="K23" s="48">
        <v>396</v>
      </c>
      <c r="L23" s="48">
        <f>I23+J23+K23</f>
        <v>1812</v>
      </c>
      <c r="M23" s="48">
        <v>658</v>
      </c>
      <c r="N23" s="48">
        <v>431</v>
      </c>
      <c r="O23" s="48">
        <v>952</v>
      </c>
      <c r="P23" s="48"/>
      <c r="Q23" s="48">
        <f>M23+N23+O23</f>
        <v>2041</v>
      </c>
      <c r="R23" s="48">
        <v>613</v>
      </c>
      <c r="S23" s="48">
        <v>1473</v>
      </c>
      <c r="T23" s="48">
        <v>1333</v>
      </c>
      <c r="U23" s="48">
        <f>R23+S23+T23</f>
        <v>3419</v>
      </c>
      <c r="V23" s="38"/>
    </row>
    <row r="24" spans="1:22" s="39" customFormat="1" ht="24" customHeight="1">
      <c r="A24" s="40" t="s">
        <v>76</v>
      </c>
      <c r="B24" s="43" t="s">
        <v>51</v>
      </c>
      <c r="C24" s="67">
        <v>8676.90972</v>
      </c>
      <c r="D24" s="67">
        <f>H24+L24+Q24+U24</f>
        <v>8676.40972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457.3</v>
      </c>
      <c r="K24" s="48">
        <v>2930</v>
      </c>
      <c r="L24" s="48">
        <f>I24+J24+K24</f>
        <v>3769.8</v>
      </c>
      <c r="M24" s="48">
        <v>416</v>
      </c>
      <c r="N24" s="67">
        <v>3053.30972</v>
      </c>
      <c r="O24" s="48">
        <v>210</v>
      </c>
      <c r="P24" s="48"/>
      <c r="Q24" s="48">
        <f>M24+N24+O24</f>
        <v>3679.30972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67">
        <f>C27+C28+C29+C30+C31+C32+C33+C34</f>
        <v>18120.90972</v>
      </c>
      <c r="D25" s="66">
        <f>H25+L25+Q25+U25</f>
        <v>18120.90972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837.4</v>
      </c>
      <c r="K25" s="48">
        <f t="shared" si="1"/>
        <v>3656</v>
      </c>
      <c r="L25" s="48">
        <f t="shared" si="1"/>
        <v>5529</v>
      </c>
      <c r="M25" s="48">
        <f t="shared" si="1"/>
        <v>845.7</v>
      </c>
      <c r="N25" s="67">
        <f t="shared" si="1"/>
        <v>4058.90972</v>
      </c>
      <c r="O25" s="48">
        <f t="shared" si="1"/>
        <v>1110</v>
      </c>
      <c r="P25" s="48">
        <f t="shared" si="1"/>
        <v>0</v>
      </c>
      <c r="Q25" s="48">
        <f t="shared" si="1"/>
        <v>6014.60972</v>
      </c>
      <c r="R25" s="48">
        <f t="shared" si="1"/>
        <v>950</v>
      </c>
      <c r="S25" s="48">
        <f t="shared" si="1"/>
        <v>917</v>
      </c>
      <c r="T25" s="48">
        <f t="shared" si="1"/>
        <v>704.9</v>
      </c>
      <c r="U25" s="48">
        <f t="shared" si="1"/>
        <v>2571.9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4032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396</v>
      </c>
      <c r="K27" s="19">
        <v>400</v>
      </c>
      <c r="L27" s="16">
        <f aca="true" t="shared" si="3" ref="L27:L34">I27+J27+K27</f>
        <v>1098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70">
        <v>6121.00972</v>
      </c>
      <c r="D28" s="69">
        <f t="shared" si="2"/>
        <v>6121.00972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75.4</v>
      </c>
      <c r="K28" s="19">
        <v>200</v>
      </c>
      <c r="L28" s="16">
        <f t="shared" si="3"/>
        <v>500</v>
      </c>
      <c r="M28" s="19">
        <v>112.7</v>
      </c>
      <c r="N28" s="69">
        <v>3322.90972</v>
      </c>
      <c r="O28" s="19">
        <v>275</v>
      </c>
      <c r="P28" s="19"/>
      <c r="Q28" s="16">
        <f>M28+N28+O28</f>
        <v>3710.60972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133</v>
      </c>
      <c r="D29" s="19">
        <f t="shared" si="2"/>
        <v>133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10</v>
      </c>
      <c r="K29" s="47">
        <v>11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356</v>
      </c>
      <c r="K31" s="19">
        <v>3029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199</v>
      </c>
      <c r="D34" s="16">
        <f t="shared" si="2"/>
        <v>199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>
        <v>16</v>
      </c>
      <c r="L34" s="48">
        <f t="shared" si="3"/>
        <v>53</v>
      </c>
      <c r="M34" s="19"/>
      <c r="N34" s="16"/>
      <c r="O34" s="16"/>
      <c r="P34" s="16"/>
      <c r="Q34" s="16">
        <f>M34+N34+O34</f>
        <v>0</v>
      </c>
      <c r="R34" s="16"/>
      <c r="S34" s="16"/>
      <c r="T34" s="16"/>
      <c r="U34" s="16">
        <f t="shared" si="4"/>
        <v>0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-401</v>
      </c>
      <c r="D35" s="48">
        <f>D21-D25</f>
        <v>-401.5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-157.10000000000002</v>
      </c>
      <c r="K35" s="48">
        <f>K21-K25</f>
        <v>-330</v>
      </c>
      <c r="L35" s="48">
        <f>I35+J35+K35</f>
        <v>52.80000000000007</v>
      </c>
      <c r="M35" s="47">
        <f>M21-M25</f>
        <v>228.29999999999995</v>
      </c>
      <c r="N35" s="47">
        <f>N21-N25</f>
        <v>-574.5999999999999</v>
      </c>
      <c r="O35" s="47">
        <f>O21-O25</f>
        <v>52</v>
      </c>
      <c r="P35" s="48">
        <f>P21-P25</f>
        <v>0</v>
      </c>
      <c r="Q35" s="48">
        <f>M35+N35+O35</f>
        <v>-294.29999999999995</v>
      </c>
      <c r="R35" s="48">
        <f>R21-R25</f>
        <v>-74.29999999999995</v>
      </c>
      <c r="S35" s="48">
        <f>S21-S25</f>
        <v>766</v>
      </c>
      <c r="T35" s="48">
        <f>T21-T25</f>
        <v>838.0000000000001</v>
      </c>
      <c r="U35" s="48">
        <f t="shared" si="4"/>
        <v>1529.7000000000003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-401</v>
      </c>
      <c r="D40" s="48">
        <f>D35+D37-D38</f>
        <v>-401.5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803.3</v>
      </c>
      <c r="J41" s="47">
        <v>1343.2</v>
      </c>
      <c r="K41" s="47">
        <v>1186.1</v>
      </c>
      <c r="L41" s="47">
        <v>856.1</v>
      </c>
      <c r="M41" s="47">
        <v>856.1</v>
      </c>
      <c r="N41" s="47">
        <v>1084.4</v>
      </c>
      <c r="O41" s="47">
        <v>509.8</v>
      </c>
      <c r="P41" s="47">
        <f>O41+P40</f>
        <v>509.8</v>
      </c>
      <c r="Q41" s="47">
        <v>561.8</v>
      </c>
      <c r="R41" s="47">
        <v>561.8</v>
      </c>
      <c r="S41" s="47">
        <v>487.5</v>
      </c>
      <c r="T41" s="47">
        <v>1253.5</v>
      </c>
      <c r="U41" s="47">
        <v>2092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1343.2000000000003</v>
      </c>
      <c r="J42" s="47">
        <f t="shared" si="7"/>
        <v>1186.1</v>
      </c>
      <c r="K42" s="47">
        <f t="shared" si="7"/>
        <v>856.1000000000004</v>
      </c>
      <c r="L42" s="47">
        <v>856.1</v>
      </c>
      <c r="M42" s="47">
        <f t="shared" si="7"/>
        <v>1084.3999999999999</v>
      </c>
      <c r="N42" s="47">
        <f t="shared" si="7"/>
        <v>509.80000000000064</v>
      </c>
      <c r="O42" s="47">
        <f t="shared" si="7"/>
        <v>561.8</v>
      </c>
      <c r="P42" s="47">
        <f t="shared" si="7"/>
        <v>509.8</v>
      </c>
      <c r="Q42" s="47">
        <v>561.8</v>
      </c>
      <c r="R42" s="47">
        <f t="shared" si="7"/>
        <v>487.5</v>
      </c>
      <c r="S42" s="47">
        <f t="shared" si="7"/>
        <v>1253.5</v>
      </c>
      <c r="T42" s="47">
        <f t="shared" si="7"/>
        <v>2091.5</v>
      </c>
      <c r="U42" s="47">
        <v>2092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157.10000000000014</v>
      </c>
      <c r="K43" s="16">
        <f t="shared" si="8"/>
        <v>329.99999999999955</v>
      </c>
      <c r="L43" s="16">
        <f t="shared" si="8"/>
        <v>0</v>
      </c>
      <c r="M43" s="16">
        <f t="shared" si="8"/>
        <v>-228.29999999999984</v>
      </c>
      <c r="N43" s="16">
        <f t="shared" si="8"/>
        <v>574.5999999999995</v>
      </c>
      <c r="O43" s="16">
        <f t="shared" si="8"/>
        <v>-51.99999999999994</v>
      </c>
      <c r="P43" s="16">
        <f t="shared" si="8"/>
        <v>0</v>
      </c>
      <c r="Q43" s="16">
        <f t="shared" si="8"/>
        <v>0</v>
      </c>
      <c r="R43" s="16">
        <f t="shared" si="8"/>
        <v>74.29999999999995</v>
      </c>
      <c r="S43" s="16">
        <f t="shared" si="8"/>
        <v>-766</v>
      </c>
      <c r="T43" s="16">
        <f t="shared" si="8"/>
        <v>-838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3" t="s">
        <v>96</v>
      </c>
      <c r="E45" s="73"/>
      <c r="F45" s="73"/>
      <c r="G45" s="73"/>
      <c r="H45" s="74"/>
      <c r="I45" s="26"/>
      <c r="J45" s="34"/>
      <c r="K45" s="35"/>
      <c r="L45" s="79" t="s">
        <v>97</v>
      </c>
      <c r="M45" s="80"/>
      <c r="N45" s="80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1"/>
      <c r="E48" s="82"/>
      <c r="F48" s="82"/>
      <c r="G48" s="82"/>
      <c r="H48" s="82"/>
      <c r="I48" s="82"/>
      <c r="J48" s="82"/>
      <c r="K48" s="82"/>
      <c r="L48" s="8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3" t="s">
        <v>99</v>
      </c>
      <c r="E49" s="83"/>
      <c r="F49" s="83"/>
      <c r="G49" s="83"/>
      <c r="H49" s="83"/>
      <c r="I49" s="33"/>
      <c r="J49" s="32"/>
      <c r="K49" s="32"/>
      <c r="L49" s="83" t="s">
        <v>98</v>
      </c>
      <c r="M49" s="84"/>
      <c r="N49" s="8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2019-06-19T07:19:56Z</dcterms:modified>
  <cp:category/>
  <cp:version/>
  <cp:contentType/>
  <cp:contentStatus/>
</cp:coreProperties>
</file>