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<sst xmlns="http://schemas.openxmlformats.org/spreadsheetml/2006/main" count="132" uniqueCount="103">
  <si>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</si>
  <si>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</si>
  <si>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</si>
  <si>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</si>
  <si>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</si>
  <si>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</si>
  <si>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</si>
  <si>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</si>
  <si>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</si>
  <si>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</si>
  <si>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</si>
  <si>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</si>
  <si>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</si>
  <si>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</si>
  <si>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</si>
  <si>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</si>
  <si>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</si>
  <si>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</si>
  <si>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</si>
  <si>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</si>
  <si>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</si>
  <si>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</si>
  <si>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</si>
  <si>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</si>
  <si>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</si>
  <si>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</si>
  <si>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</si>
  <si>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</si>
  <si>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</si>
  <si>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</si>
  <si>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</si>
  <si>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</si>
  <si>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</si>
  <si>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</si>
  <si>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</si>
  <si>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</si>
  <si>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</si>
  <si>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</si>
  <si>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</si>
  <si>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</si>
  <si>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</si>
  <si>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</si>
  <si>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</si>
  <si>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</si>
  <si>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</si>
  <si>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</si>
  <si>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</si>
  <si>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</si>
  <si>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</si>
  <si>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</si>
  <si>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</si>
  <si>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</si>
  <si>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</si>
  <si>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</si>
  <si>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</si>
  <si>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</si>
  <si>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</si>
  <si>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</si>
  <si>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</si>
  <si>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</si>
  <si>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</si>
  <si>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</si>
  <si>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</si>
  <si>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</si>
  <si>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</si>
  <si>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</si>
  <si>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</si>
  <si>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</si>
  <si>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</si>
  <si>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</si>
  <si>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</si>
  <si>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</si>
  <si>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</si>
  <si>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</si>
  <si>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</si>
  <si>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</si>
  <si>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</si>
  <si>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</si>
  <si>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</si>
  <si>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</si>
  <si>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</si>
  <si>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</si>
  <si>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</si>
  <si>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</si>
  <si>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</si>
  <si>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</si>
  <si>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</si>
  <si>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</si>
  <si>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</si>
  <si>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</si>
  <si>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</si>
  <si>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</si>
  <si>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</si>
  <si>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</si>
  <si>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</si>
  <si>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</si>
  <si>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</si>
  <si>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</si>
  <si>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</si>
  <si>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</si>
  <si>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</si>
  <si>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Кассовый план исполнения  бюджета муниципального образования Симское  на 2020 год   (Проект)</t>
  </si>
  <si>
    <t>(по состоянию на "01" января 2020г.)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</si>
</sst>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9">
      <selection activeCell="D41" sqref="D41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88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22916.8</v>
      </c>
      <c r="D21" s="15">
        <f t="shared" si="0"/>
        <v>22916.800000000003</v>
      </c>
      <c r="E21" s="15">
        <f t="shared" si="0"/>
        <v>1080.5</v>
      </c>
      <c r="F21" s="15">
        <f t="shared" si="0"/>
        <v>679.6</v>
      </c>
      <c r="G21" s="15">
        <f t="shared" si="0"/>
        <v>909.6</v>
      </c>
      <c r="H21" s="15">
        <f t="shared" si="0"/>
        <v>2669.7</v>
      </c>
      <c r="I21" s="15">
        <f>I23+I24</f>
        <v>1331.6</v>
      </c>
      <c r="J21" s="15">
        <f>J23+J24</f>
        <v>1690.9</v>
      </c>
      <c r="K21" s="15">
        <f>K23+K24</f>
        <v>811.6</v>
      </c>
      <c r="L21" s="15">
        <f t="shared" si="0"/>
        <v>3834.1</v>
      </c>
      <c r="M21" s="15">
        <f t="shared" si="0"/>
        <v>10309.4</v>
      </c>
      <c r="N21" s="15">
        <f t="shared" si="0"/>
        <v>424.6</v>
      </c>
      <c r="O21" s="15">
        <f t="shared" si="0"/>
        <v>889.6</v>
      </c>
      <c r="P21" s="15">
        <f t="shared" si="0"/>
        <v>0</v>
      </c>
      <c r="Q21" s="15">
        <f t="shared" si="0"/>
        <v>11623.6</v>
      </c>
      <c r="R21" s="15">
        <f t="shared" si="0"/>
        <v>1432.4</v>
      </c>
      <c r="S21" s="15">
        <f t="shared" si="0"/>
        <v>1502.6</v>
      </c>
      <c r="T21" s="15">
        <f t="shared" si="0"/>
        <v>1854.4</v>
      </c>
      <c r="U21" s="15">
        <f t="shared" si="0"/>
        <v>4789.4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9352</v>
      </c>
      <c r="D23" s="48">
        <f>H23+L23+Q23+U23</f>
        <v>9352</v>
      </c>
      <c r="E23" s="48">
        <v>849</v>
      </c>
      <c r="F23" s="48">
        <v>489</v>
      </c>
      <c r="G23" s="48">
        <v>394</v>
      </c>
      <c r="H23" s="48">
        <f>E23+F23+G23</f>
        <v>1732</v>
      </c>
      <c r="I23" s="48">
        <v>1064</v>
      </c>
      <c r="J23" s="48">
        <v>453</v>
      </c>
      <c r="K23" s="48">
        <v>296</v>
      </c>
      <c r="L23" s="48">
        <f>I23+J23+K23</f>
        <v>1813</v>
      </c>
      <c r="M23" s="48">
        <v>719</v>
      </c>
      <c r="N23" s="48">
        <v>234</v>
      </c>
      <c r="O23" s="48">
        <v>699</v>
      </c>
      <c r="P23" s="48"/>
      <c r="Q23" s="48">
        <f>M23+N23+O23</f>
        <v>1652</v>
      </c>
      <c r="R23" s="48">
        <v>1179</v>
      </c>
      <c r="S23" s="48">
        <v>1312</v>
      </c>
      <c r="T23" s="48">
        <v>1664</v>
      </c>
      <c r="U23" s="48">
        <f>R23+S23+T23</f>
        <v>4155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13564.8</v>
      </c>
      <c r="D24" s="48">
        <f>H24+L24+Q24+U24</f>
        <v>13564.800000000001</v>
      </c>
      <c r="E24" s="49">
        <v>231.5</v>
      </c>
      <c r="F24" s="49">
        <v>190.6</v>
      </c>
      <c r="G24" s="49">
        <v>515.6</v>
      </c>
      <c r="H24" s="48">
        <f>F24+G24+E24</f>
        <v>937.7</v>
      </c>
      <c r="I24" s="48">
        <v>267.6</v>
      </c>
      <c r="J24" s="48">
        <v>1237.9</v>
      </c>
      <c r="K24" s="48">
        <v>515.6</v>
      </c>
      <c r="L24" s="48">
        <f>I24+J24+K24</f>
        <v>2021.1</v>
      </c>
      <c r="M24" s="48">
        <v>9590.4</v>
      </c>
      <c r="N24" s="48">
        <v>190.6</v>
      </c>
      <c r="O24" s="48">
        <v>190.6</v>
      </c>
      <c r="P24" s="48"/>
      <c r="Q24" s="48">
        <f>M24+N24+O24</f>
        <v>9971.6</v>
      </c>
      <c r="R24" s="48">
        <v>253.4</v>
      </c>
      <c r="S24" s="48">
        <v>190.6</v>
      </c>
      <c r="T24" s="48">
        <v>190.4</v>
      </c>
      <c r="U24" s="48">
        <f>R24+S24+T24</f>
        <v>634.4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23764.5</v>
      </c>
      <c r="D25" s="48">
        <f>H25+L25+Q25+U25</f>
        <v>23764.5</v>
      </c>
      <c r="E25" s="48">
        <f>E27+E28+E29+E30+E31+E32+E33+E34</f>
        <v>1094.2</v>
      </c>
      <c r="F25" s="48">
        <f aca="true" t="shared" si="1" ref="F25:U25">F27+F28+F29+F30+F31+F32+F33+F34</f>
        <v>1113.8000000000002</v>
      </c>
      <c r="G25" s="48">
        <f t="shared" si="1"/>
        <v>1028.7</v>
      </c>
      <c r="H25" s="48">
        <f t="shared" si="1"/>
        <v>3236.7</v>
      </c>
      <c r="I25" s="48">
        <f t="shared" si="1"/>
        <v>1310.8000000000002</v>
      </c>
      <c r="J25" s="48">
        <f t="shared" si="1"/>
        <v>1012.7</v>
      </c>
      <c r="K25" s="48">
        <f t="shared" si="1"/>
        <v>981.8000000000001</v>
      </c>
      <c r="L25" s="48">
        <f t="shared" si="1"/>
        <v>3305.3</v>
      </c>
      <c r="M25" s="48">
        <f t="shared" si="1"/>
        <v>11850.099999999999</v>
      </c>
      <c r="N25" s="48">
        <f t="shared" si="1"/>
        <v>981.8000000000001</v>
      </c>
      <c r="O25" s="48">
        <f t="shared" si="1"/>
        <v>931.8000000000001</v>
      </c>
      <c r="P25" s="48">
        <f t="shared" si="1"/>
        <v>0</v>
      </c>
      <c r="Q25" s="48">
        <f t="shared" si="1"/>
        <v>13763.7</v>
      </c>
      <c r="R25" s="48">
        <f t="shared" si="1"/>
        <v>1210.8000000000002</v>
      </c>
      <c r="S25" s="48">
        <f t="shared" si="1"/>
        <v>1027.7</v>
      </c>
      <c r="T25" s="48">
        <f t="shared" si="1"/>
        <v>1220.3</v>
      </c>
      <c r="U25" s="48">
        <f t="shared" si="1"/>
        <v>3458.7999999999997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4265</v>
      </c>
      <c r="D27" s="19">
        <f aca="true" t="shared" si="2" ref="D27:D34">H27+L27+Q27+U27</f>
        <v>4265</v>
      </c>
      <c r="E27" s="19">
        <v>82</v>
      </c>
      <c r="F27" s="19">
        <v>270</v>
      </c>
      <c r="G27" s="19">
        <v>400</v>
      </c>
      <c r="H27" s="16">
        <f>E27+F27+G27</f>
        <v>752</v>
      </c>
      <c r="I27" s="19">
        <v>350</v>
      </c>
      <c r="J27" s="19">
        <v>400</v>
      </c>
      <c r="K27" s="19">
        <v>400</v>
      </c>
      <c r="L27" s="16">
        <f aca="true" t="shared" si="3" ref="L27:L34">I27+J27+K27</f>
        <v>1150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350</v>
      </c>
      <c r="T27" s="19">
        <v>503</v>
      </c>
      <c r="U27" s="16">
        <f>R27+S27+T27</f>
        <v>1213</v>
      </c>
      <c r="V27" s="1"/>
    </row>
    <row r="28" spans="1:22" s="56" customFormat="1" ht="23.25" customHeight="1">
      <c r="A28" s="53" t="s">
        <v>82</v>
      </c>
      <c r="B28" s="14" t="s">
        <v>56</v>
      </c>
      <c r="C28" s="16">
        <v>3893.1</v>
      </c>
      <c r="D28" s="19">
        <f t="shared" si="2"/>
        <v>3893.1</v>
      </c>
      <c r="E28" s="19">
        <v>400</v>
      </c>
      <c r="F28" s="19">
        <v>400</v>
      </c>
      <c r="G28" s="19">
        <v>200</v>
      </c>
      <c r="H28" s="16">
        <f>E28+F28+G28</f>
        <v>1000</v>
      </c>
      <c r="I28" s="19">
        <v>200</v>
      </c>
      <c r="J28" s="19">
        <v>200</v>
      </c>
      <c r="K28" s="19">
        <v>200</v>
      </c>
      <c r="L28" s="16">
        <f t="shared" si="3"/>
        <v>600</v>
      </c>
      <c r="M28" s="19">
        <v>1093.1</v>
      </c>
      <c r="N28" s="19">
        <v>200</v>
      </c>
      <c r="O28" s="19">
        <v>200</v>
      </c>
      <c r="P28" s="19"/>
      <c r="Q28" s="16">
        <f>M28+N28+O28</f>
        <v>1493.1</v>
      </c>
      <c r="R28" s="19">
        <v>300</v>
      </c>
      <c r="S28" s="19">
        <v>250</v>
      </c>
      <c r="T28" s="19">
        <v>250</v>
      </c>
      <c r="U28" s="16">
        <f>R28+S28+T28</f>
        <v>800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110</v>
      </c>
      <c r="D29" s="19">
        <f t="shared" si="2"/>
        <v>110</v>
      </c>
      <c r="E29" s="19">
        <v>0</v>
      </c>
      <c r="F29" s="19">
        <v>9.2</v>
      </c>
      <c r="G29" s="19">
        <v>9.1</v>
      </c>
      <c r="H29" s="16">
        <f>E29+F29+G29</f>
        <v>18.299999999999997</v>
      </c>
      <c r="I29" s="47">
        <v>9.2</v>
      </c>
      <c r="J29" s="47">
        <v>9.1</v>
      </c>
      <c r="K29" s="47">
        <v>9.2</v>
      </c>
      <c r="L29" s="48">
        <f t="shared" si="3"/>
        <v>27.499999999999996</v>
      </c>
      <c r="M29" s="47">
        <v>9.1</v>
      </c>
      <c r="N29" s="47">
        <v>9.2</v>
      </c>
      <c r="O29" s="47">
        <v>9.2</v>
      </c>
      <c r="P29" s="47"/>
      <c r="Q29" s="48">
        <f>M29+N29+O29</f>
        <v>27.499999999999996</v>
      </c>
      <c r="R29" s="47">
        <v>9.2</v>
      </c>
      <c r="S29" s="47">
        <v>9.1</v>
      </c>
      <c r="T29" s="47">
        <v>18.4</v>
      </c>
      <c r="U29" s="48">
        <f>R29+S29+T29</f>
        <v>36.699999999999996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15180.4</v>
      </c>
      <c r="D31" s="19">
        <f t="shared" si="2"/>
        <v>15180.400000000001</v>
      </c>
      <c r="E31" s="19">
        <v>590.2</v>
      </c>
      <c r="F31" s="19">
        <v>431.6</v>
      </c>
      <c r="G31" s="19">
        <v>416.6</v>
      </c>
      <c r="H31" s="16">
        <f>E31+F31+G31</f>
        <v>1438.4</v>
      </c>
      <c r="I31" s="19">
        <v>732.6</v>
      </c>
      <c r="J31" s="19">
        <v>400.6</v>
      </c>
      <c r="K31" s="19">
        <v>369.6</v>
      </c>
      <c r="L31" s="16">
        <f t="shared" si="3"/>
        <v>1502.8000000000002</v>
      </c>
      <c r="M31" s="19">
        <v>10115.9</v>
      </c>
      <c r="N31" s="19">
        <v>369.6</v>
      </c>
      <c r="O31" s="19">
        <v>369.6</v>
      </c>
      <c r="P31" s="16"/>
      <c r="Q31" s="16">
        <f>M31+N31+O31</f>
        <v>10855.1</v>
      </c>
      <c r="R31" s="19">
        <v>522.6</v>
      </c>
      <c r="S31" s="19">
        <v>415.6</v>
      </c>
      <c r="T31" s="19">
        <v>445.9</v>
      </c>
      <c r="U31" s="16">
        <f aca="true" t="shared" si="4" ref="U31:U36">R31+S31+T31</f>
        <v>1384.1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316</v>
      </c>
      <c r="D34" s="16">
        <f t="shared" si="2"/>
        <v>316</v>
      </c>
      <c r="E34" s="19">
        <v>22</v>
      </c>
      <c r="F34" s="16">
        <v>3</v>
      </c>
      <c r="G34" s="16">
        <v>3</v>
      </c>
      <c r="H34" s="16">
        <f>E34+F34+G34</f>
        <v>28</v>
      </c>
      <c r="I34" s="19">
        <v>19</v>
      </c>
      <c r="J34" s="16">
        <v>3</v>
      </c>
      <c r="K34" s="16">
        <v>3</v>
      </c>
      <c r="L34" s="48">
        <f t="shared" si="3"/>
        <v>25</v>
      </c>
      <c r="M34" s="19">
        <v>232</v>
      </c>
      <c r="N34" s="16">
        <v>3</v>
      </c>
      <c r="O34" s="16">
        <v>3</v>
      </c>
      <c r="P34" s="16"/>
      <c r="Q34" s="16">
        <f>M34+N34+O34</f>
        <v>238</v>
      </c>
      <c r="R34" s="16">
        <v>19</v>
      </c>
      <c r="S34" s="16">
        <v>3</v>
      </c>
      <c r="T34" s="16">
        <v>3</v>
      </c>
      <c r="U34" s="16">
        <f t="shared" si="4"/>
        <v>25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-847.7000000000007</v>
      </c>
      <c r="D35" s="48">
        <f>D21-D25</f>
        <v>-847.6999999999971</v>
      </c>
      <c r="E35" s="48">
        <f>E21-E25</f>
        <v>-13.700000000000045</v>
      </c>
      <c r="F35" s="48">
        <f>F21-F25</f>
        <v>-434.20000000000016</v>
      </c>
      <c r="G35" s="48">
        <f>G21-G25</f>
        <v>-119.10000000000002</v>
      </c>
      <c r="H35" s="48">
        <f>E35+F35+G35</f>
        <v>-567.0000000000002</v>
      </c>
      <c r="I35" s="47">
        <f>I21-I25</f>
        <v>20.799999999999727</v>
      </c>
      <c r="J35" s="48">
        <f>J21-J25</f>
        <v>678.2</v>
      </c>
      <c r="K35" s="48">
        <f>K21-K25</f>
        <v>-170.20000000000005</v>
      </c>
      <c r="L35" s="48">
        <f>I35+J35+K35</f>
        <v>528.7999999999997</v>
      </c>
      <c r="M35" s="47">
        <f>M21-M25</f>
        <v>-1540.699999999999</v>
      </c>
      <c r="N35" s="47">
        <f>N21-N25</f>
        <v>-557.2</v>
      </c>
      <c r="O35" s="47">
        <f>O21-O25</f>
        <v>-42.200000000000045</v>
      </c>
      <c r="P35" s="48">
        <f>P21-P25</f>
        <v>0</v>
      </c>
      <c r="Q35" s="48">
        <f>M35+N35+O35</f>
        <v>-2140.0999999999985</v>
      </c>
      <c r="R35" s="48">
        <f>R21-R25</f>
        <v>221.5999999999999</v>
      </c>
      <c r="S35" s="48">
        <f>S21-S25</f>
        <v>474.89999999999986</v>
      </c>
      <c r="T35" s="48">
        <f>T21-T25</f>
        <v>634.1000000000001</v>
      </c>
      <c r="U35" s="48">
        <f t="shared" si="4"/>
        <v>1330.6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-847.7000000000007</v>
      </c>
      <c r="D40" s="48">
        <f>D35+D37-D38</f>
        <v>-847.6999999999971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1847</v>
      </c>
      <c r="E41" s="47">
        <v>1847</v>
      </c>
      <c r="F41" s="47">
        <f>E42</f>
        <v>1833.3</v>
      </c>
      <c r="G41" s="47">
        <f>F42</f>
        <v>1399.1</v>
      </c>
      <c r="H41" s="47">
        <f>G42</f>
        <v>1279.9999999999998</v>
      </c>
      <c r="I41" s="47">
        <v>1815</v>
      </c>
      <c r="J41" s="47">
        <v>1835.8</v>
      </c>
      <c r="K41" s="47">
        <v>2514</v>
      </c>
      <c r="L41" s="47">
        <v>2343.8</v>
      </c>
      <c r="M41" s="47">
        <v>1231.8</v>
      </c>
      <c r="N41" s="47">
        <v>-308.9</v>
      </c>
      <c r="O41" s="47">
        <v>-866.1</v>
      </c>
      <c r="P41" s="47">
        <f>O41+P40</f>
        <v>-866.1</v>
      </c>
      <c r="Q41" s="47">
        <v>-908.3</v>
      </c>
      <c r="R41" s="47">
        <v>-3048.4</v>
      </c>
      <c r="S41" s="47">
        <v>-2826.8</v>
      </c>
      <c r="T41" s="47">
        <v>-2351.9</v>
      </c>
      <c r="U41" s="47">
        <v>2498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0</v>
      </c>
      <c r="E42" s="47">
        <f>E41+E21-E25-E36</f>
        <v>1833.3</v>
      </c>
      <c r="F42" s="47">
        <f>F41+F21-F25-F36</f>
        <v>1399.1</v>
      </c>
      <c r="G42" s="47">
        <f>G41+G21-G25-G36</f>
        <v>1279.9999999999998</v>
      </c>
      <c r="H42" s="47">
        <v>1815</v>
      </c>
      <c r="I42" s="47">
        <f aca="true" t="shared" si="7" ref="I42:U42">I41+I21-I25-I36</f>
        <v>1835.7999999999997</v>
      </c>
      <c r="J42" s="47">
        <f t="shared" si="7"/>
        <v>2514</v>
      </c>
      <c r="K42" s="47">
        <f t="shared" si="7"/>
        <v>2343.7999999999997</v>
      </c>
      <c r="L42" s="47">
        <v>1231.8</v>
      </c>
      <c r="M42" s="47">
        <f t="shared" si="7"/>
        <v>-308.89999999999964</v>
      </c>
      <c r="N42" s="47">
        <f t="shared" si="7"/>
        <v>-866.1</v>
      </c>
      <c r="O42" s="47">
        <f t="shared" si="7"/>
        <v>-908.3000000000001</v>
      </c>
      <c r="P42" s="47">
        <f t="shared" si="7"/>
        <v>-866.1</v>
      </c>
      <c r="Q42" s="47">
        <f t="shared" si="7"/>
        <v>-3048.3999999999996</v>
      </c>
      <c r="R42" s="47">
        <f t="shared" si="7"/>
        <v>-2826.8</v>
      </c>
      <c r="S42" s="47">
        <f t="shared" si="7"/>
        <v>-2351.9000000000005</v>
      </c>
      <c r="T42" s="47">
        <f t="shared" si="7"/>
        <v>-1717.8</v>
      </c>
      <c r="U42" s="47">
        <v>0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1847</v>
      </c>
      <c r="E43" s="16">
        <f aca="true" t="shared" si="8" ref="E43:U43">E41-E42</f>
        <v>13.700000000000045</v>
      </c>
      <c r="F43" s="16">
        <f t="shared" si="8"/>
        <v>434.20000000000005</v>
      </c>
      <c r="G43" s="16">
        <f t="shared" si="8"/>
        <v>119.10000000000014</v>
      </c>
      <c r="H43" s="16">
        <f t="shared" si="8"/>
        <v>-535.0000000000002</v>
      </c>
      <c r="I43" s="16">
        <f t="shared" si="8"/>
        <v>-20.799999999999727</v>
      </c>
      <c r="J43" s="16">
        <f t="shared" si="8"/>
        <v>-678.2</v>
      </c>
      <c r="K43" s="16">
        <f t="shared" si="8"/>
        <v>170.20000000000027</v>
      </c>
      <c r="L43" s="16">
        <f t="shared" si="8"/>
        <v>1112.0000000000002</v>
      </c>
      <c r="M43" s="16">
        <f t="shared" si="8"/>
        <v>1540.6999999999996</v>
      </c>
      <c r="N43" s="16">
        <f t="shared" si="8"/>
        <v>557.2</v>
      </c>
      <c r="O43" s="16">
        <f t="shared" si="8"/>
        <v>42.200000000000045</v>
      </c>
      <c r="P43" s="16">
        <f t="shared" si="8"/>
        <v>0</v>
      </c>
      <c r="Q43" s="16">
        <f t="shared" si="8"/>
        <v>2140.0999999999995</v>
      </c>
      <c r="R43" s="16">
        <f t="shared" si="8"/>
        <v>-221.5999999999999</v>
      </c>
      <c r="S43" s="16">
        <f t="shared" si="8"/>
        <v>-474.89999999999964</v>
      </c>
      <c r="T43" s="16">
        <f t="shared" si="8"/>
        <v>-634.1000000000001</v>
      </c>
      <c r="U43" s="16">
        <f t="shared" si="8"/>
        <v>2498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8" t="s">
        <v>96</v>
      </c>
      <c r="E45" s="68"/>
      <c r="F45" s="68"/>
      <c r="G45" s="68"/>
      <c r="H45" s="69"/>
      <c r="I45" s="26"/>
      <c r="J45" s="34"/>
      <c r="K45" s="35"/>
      <c r="L45" s="74" t="s">
        <v>97</v>
      </c>
      <c r="M45" s="75"/>
      <c r="N45" s="75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99</v>
      </c>
      <c r="E49" s="78"/>
      <c r="F49" s="78"/>
      <c r="G49" s="78"/>
      <c r="H49" s="78"/>
      <c r="I49" s="33"/>
      <c r="J49" s="32"/>
      <c r="K49" s="32"/>
      <c r="L49" s="78" t="s">
        <v>98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2020-02-17T05:24:01Z</cp:lastPrinted>
  <dcterms:created xsi:type="dcterms:W3CDTF">2011-02-18T08:58:48Z</dcterms:created>
  <dcterms:modified xsi:type="dcterms:W3CDTF">2020-02-17T07:15:39Z</dcterms:modified>
  <cp:category/>
  <cp:version/>
  <cp:contentType/>
  <cp:contentStatus/>
</cp:coreProperties>
</file>