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<sst xmlns="http://schemas.openxmlformats.org/spreadsheetml/2006/main" count="132" uniqueCount="103">
  <si>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</si>
  <si>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</si>
  <si>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</si>
  <si>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</si>
  <si>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</si>
  <si>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</si>
  <si>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</si>
  <si>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</si>
  <si>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</si>
  <si>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</si>
  <si>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</si>
  <si>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</si>
  <si>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</si>
  <si>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</si>
  <si>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</si>
  <si>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</si>
  <si>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</si>
  <si>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</si>
  <si>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</si>
  <si>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</si>
  <si>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</si>
  <si>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</si>
  <si>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</si>
  <si>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</si>
  <si>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</si>
  <si>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</si>
  <si>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</si>
  <si>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</si>
  <si>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</si>
  <si>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</si>
  <si>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</si>
  <si>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</si>
  <si>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</si>
  <si>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</si>
  <si>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</si>
  <si>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</si>
  <si>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</si>
  <si>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</si>
  <si>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</si>
  <si>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</si>
  <si>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</si>
  <si>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</si>
  <si>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</si>
  <si>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</si>
  <si>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</si>
  <si>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</si>
  <si>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</si>
  <si>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</si>
  <si>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</si>
  <si>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</si>
  <si>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</si>
  <si>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</si>
  <si>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</si>
  <si>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</si>
  <si>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</si>
  <si>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</si>
  <si>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</si>
  <si>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</si>
  <si>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</si>
  <si>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</si>
  <si>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</si>
  <si>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</si>
  <si>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</si>
  <si>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</si>
  <si>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</si>
  <si>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</si>
  <si>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</si>
  <si>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</si>
  <si>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</si>
  <si>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</si>
  <si>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</si>
  <si>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</si>
  <si>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</si>
  <si>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</si>
  <si>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</si>
  <si>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</si>
  <si>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</si>
  <si>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</si>
  <si>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</si>
  <si>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</si>
  <si>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</si>
  <si>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</si>
  <si>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</si>
  <si>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</si>
  <si>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</si>
  <si>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</si>
  <si>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</si>
  <si>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</si>
  <si>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</si>
  <si>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</si>
  <si>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</si>
  <si>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</si>
  <si>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</si>
  <si>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</si>
  <si>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</si>
  <si>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</si>
  <si>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</si>
  <si>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</si>
  <si>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</si>
  <si>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</si>
  <si>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</si>
  <si>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2020 год </t>
  </si>
  <si>
    <t>(по состоянию на "01" мая 2020г.)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</si>
</sst>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5" fontId="10" fillId="34" borderId="10" xfId="0" applyNumberFormat="1" applyFont="1" applyFill="1" applyBorder="1" applyAlignment="1">
      <alignment vertical="top"/>
    </xf>
    <xf numFmtId="175" fontId="10" fillId="34" borderId="10" xfId="60" applyNumberFormat="1" applyFont="1" applyFill="1" applyBorder="1" applyAlignment="1">
      <alignment horizontal="right" vertical="top" wrapText="1"/>
    </xf>
    <xf numFmtId="175" fontId="10" fillId="0" borderId="10" xfId="43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  <xf numFmtId="175" fontId="11" fillId="0" borderId="10" xfId="6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7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52" applyFont="1">
      <alignment/>
      <protection/>
    </xf>
    <xf numFmtId="0" fontId="20" fillId="0" borderId="0" xfId="0" applyFont="1" applyAlignment="1">
      <alignment horizontal="left" wrapText="1" readingOrder="2"/>
    </xf>
    <xf numFmtId="0" fontId="8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E39">
      <selection activeCell="U42" sqref="U42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69" customWidth="1"/>
    <col min="9" max="10" width="7.50390625" style="0" customWidth="1"/>
    <col min="11" max="11" width="7.625" style="0" customWidth="1"/>
    <col min="12" max="12" width="8.50390625" style="69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69" customWidth="1"/>
    <col min="18" max="18" width="8.375" style="0" customWidth="1"/>
    <col min="19" max="19" width="7.50390625" style="57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75"/>
      <c r="R1" s="24"/>
      <c r="S1" s="24"/>
    </row>
    <row r="2" spans="13:19" ht="12.75" hidden="1">
      <c r="M2" s="24"/>
      <c r="N2" s="24"/>
      <c r="O2" s="24"/>
      <c r="P2" s="24"/>
      <c r="Q2" s="75"/>
      <c r="R2" s="24"/>
      <c r="S2" s="24"/>
    </row>
    <row r="3" spans="13:19" ht="12.75" customHeight="1" hidden="1">
      <c r="M3" s="24"/>
      <c r="N3" s="83"/>
      <c r="O3" s="84"/>
      <c r="P3" s="24"/>
      <c r="Q3" s="75"/>
      <c r="R3" s="24"/>
      <c r="S3" s="24"/>
    </row>
    <row r="4" spans="13:19" ht="12.75" customHeight="1" hidden="1">
      <c r="M4" s="24"/>
      <c r="N4" s="83"/>
      <c r="O4" s="84"/>
      <c r="P4" s="84"/>
      <c r="Q4" s="84"/>
      <c r="R4" s="84"/>
      <c r="S4" s="24"/>
    </row>
    <row r="5" spans="13:19" ht="15" customHeight="1" hidden="1">
      <c r="M5" s="24"/>
      <c r="N5" s="85"/>
      <c r="O5" s="86"/>
      <c r="P5" s="86"/>
      <c r="Q5" s="86"/>
      <c r="R5" s="86"/>
      <c r="S5" s="24"/>
    </row>
    <row r="6" spans="13:19" ht="12.75" hidden="1">
      <c r="M6" s="24"/>
      <c r="N6" s="86"/>
      <c r="O6" s="86"/>
      <c r="P6" s="86"/>
      <c r="Q6" s="86"/>
      <c r="R6" s="86"/>
      <c r="S6" s="24"/>
    </row>
    <row r="7" spans="13:19" ht="12.75" hidden="1">
      <c r="M7" s="24"/>
      <c r="N7" s="86"/>
      <c r="O7" s="86"/>
      <c r="P7" s="86"/>
      <c r="Q7" s="86"/>
      <c r="R7" s="86"/>
      <c r="S7" s="24"/>
    </row>
    <row r="8" spans="13:19" ht="12.75" hidden="1">
      <c r="M8" s="24"/>
      <c r="N8" s="86"/>
      <c r="O8" s="86"/>
      <c r="P8" s="86"/>
      <c r="Q8" s="86"/>
      <c r="R8" s="86"/>
      <c r="S8" s="24"/>
    </row>
    <row r="9" spans="13:19" ht="42" customHeight="1" hidden="1">
      <c r="M9" s="24"/>
      <c r="N9" s="86"/>
      <c r="O9" s="86"/>
      <c r="P9" s="86"/>
      <c r="Q9" s="86"/>
      <c r="R9" s="86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70"/>
      <c r="I10" s="22"/>
      <c r="J10" s="22"/>
      <c r="K10" s="22"/>
      <c r="L10" s="70"/>
      <c r="M10" s="22"/>
      <c r="N10" s="22"/>
      <c r="O10" s="22"/>
      <c r="P10" s="22"/>
      <c r="Q10" s="70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70"/>
      <c r="I11" s="22"/>
      <c r="J11" s="22"/>
      <c r="K11" s="22"/>
      <c r="L11" s="70"/>
      <c r="M11" s="22"/>
      <c r="N11" s="22"/>
      <c r="O11" s="22"/>
      <c r="P11" s="22"/>
      <c r="Q11" s="70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54"/>
      <c r="I12" s="1"/>
      <c r="J12" s="1"/>
      <c r="K12" s="1"/>
      <c r="L12" s="54"/>
      <c r="M12" s="1"/>
      <c r="N12" s="1"/>
      <c r="O12" s="1"/>
      <c r="P12" s="1"/>
      <c r="Q12" s="54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54"/>
      <c r="I13" s="1"/>
      <c r="J13" s="1"/>
      <c r="K13" s="1"/>
      <c r="L13" s="54"/>
      <c r="M13" s="1"/>
      <c r="N13" s="1"/>
      <c r="O13" s="1"/>
      <c r="P13" s="1"/>
      <c r="Q13" s="54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54"/>
      <c r="I14" s="1"/>
      <c r="J14" s="1"/>
      <c r="K14" s="1"/>
      <c r="L14" s="54"/>
      <c r="M14" s="1"/>
      <c r="N14" s="1"/>
      <c r="O14" s="1"/>
      <c r="P14" s="1"/>
      <c r="Q14" s="54"/>
      <c r="R14" s="1"/>
      <c r="S14" s="1"/>
      <c r="T14" s="1"/>
      <c r="U14" s="1"/>
      <c r="V14" s="1"/>
    </row>
    <row r="15" spans="1:22" ht="12.75">
      <c r="A15" s="81" t="s">
        <v>2</v>
      </c>
      <c r="B15" s="81" t="s">
        <v>3</v>
      </c>
      <c r="C15" s="81" t="s">
        <v>88</v>
      </c>
      <c r="D15" s="81" t="s">
        <v>4</v>
      </c>
      <c r="E15" s="81" t="s">
        <v>5</v>
      </c>
      <c r="F15" s="81"/>
      <c r="G15" s="81"/>
      <c r="H15" s="82" t="s">
        <v>6</v>
      </c>
      <c r="I15" s="81" t="s">
        <v>7</v>
      </c>
      <c r="J15" s="81"/>
      <c r="K15" s="81"/>
      <c r="L15" s="82" t="s">
        <v>8</v>
      </c>
      <c r="M15" s="81" t="s">
        <v>9</v>
      </c>
      <c r="N15" s="81"/>
      <c r="O15" s="81"/>
      <c r="P15" s="8"/>
      <c r="Q15" s="82" t="s">
        <v>10</v>
      </c>
      <c r="R15" s="81" t="s">
        <v>11</v>
      </c>
      <c r="S15" s="81"/>
      <c r="T15" s="81"/>
      <c r="U15" s="82" t="s">
        <v>12</v>
      </c>
      <c r="V15" s="1"/>
    </row>
    <row r="16" spans="1:22" ht="3.75" customHeight="1">
      <c r="A16" s="81" t="s">
        <v>0</v>
      </c>
      <c r="B16" s="81" t="s">
        <v>0</v>
      </c>
      <c r="C16" s="81" t="s">
        <v>0</v>
      </c>
      <c r="D16" s="81" t="s">
        <v>0</v>
      </c>
      <c r="E16" s="81" t="s">
        <v>0</v>
      </c>
      <c r="F16" s="81" t="s">
        <v>0</v>
      </c>
      <c r="G16" s="81" t="s">
        <v>0</v>
      </c>
      <c r="H16" s="82" t="s">
        <v>0</v>
      </c>
      <c r="I16" s="81" t="s">
        <v>0</v>
      </c>
      <c r="J16" s="81" t="s">
        <v>0</v>
      </c>
      <c r="K16" s="81" t="s">
        <v>0</v>
      </c>
      <c r="L16" s="82" t="s">
        <v>0</v>
      </c>
      <c r="M16" s="81" t="s">
        <v>0</v>
      </c>
      <c r="N16" s="81" t="s">
        <v>0</v>
      </c>
      <c r="O16" s="81" t="s">
        <v>0</v>
      </c>
      <c r="P16" s="8"/>
      <c r="Q16" s="82" t="s">
        <v>0</v>
      </c>
      <c r="R16" s="81" t="s">
        <v>0</v>
      </c>
      <c r="S16" s="81" t="s">
        <v>0</v>
      </c>
      <c r="T16" s="81" t="s">
        <v>0</v>
      </c>
      <c r="U16" s="82" t="s">
        <v>0</v>
      </c>
      <c r="V16" s="1"/>
    </row>
    <row r="17" spans="1:22" ht="48" customHeight="1">
      <c r="A17" s="81" t="s">
        <v>0</v>
      </c>
      <c r="B17" s="81" t="s">
        <v>0</v>
      </c>
      <c r="C17" s="81" t="s">
        <v>0</v>
      </c>
      <c r="D17" s="81" t="s">
        <v>0</v>
      </c>
      <c r="E17" s="9" t="s">
        <v>13</v>
      </c>
      <c r="F17" s="9" t="s">
        <v>14</v>
      </c>
      <c r="G17" s="9" t="s">
        <v>15</v>
      </c>
      <c r="H17" s="82" t="s">
        <v>0</v>
      </c>
      <c r="I17" s="9" t="s">
        <v>16</v>
      </c>
      <c r="J17" s="9" t="s">
        <v>17</v>
      </c>
      <c r="K17" s="9" t="s">
        <v>18</v>
      </c>
      <c r="L17" s="82" t="s">
        <v>0</v>
      </c>
      <c r="M17" s="9" t="s">
        <v>19</v>
      </c>
      <c r="N17" s="9" t="s">
        <v>20</v>
      </c>
      <c r="O17" s="9" t="s">
        <v>21</v>
      </c>
      <c r="P17" s="9"/>
      <c r="Q17" s="82" t="s">
        <v>0</v>
      </c>
      <c r="R17" s="9" t="s">
        <v>22</v>
      </c>
      <c r="S17" s="76" t="s">
        <v>23</v>
      </c>
      <c r="T17" s="9" t="s">
        <v>24</v>
      </c>
      <c r="U17" s="82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77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78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66">
        <f aca="true" t="shared" si="0" ref="C21:U21">C23+C24</f>
        <v>26419.617</v>
      </c>
      <c r="D21" s="66">
        <f t="shared" si="0"/>
        <v>26419.617000000002</v>
      </c>
      <c r="E21" s="15">
        <f t="shared" si="0"/>
        <v>2160.5</v>
      </c>
      <c r="F21" s="15">
        <f t="shared" si="0"/>
        <v>1333.217</v>
      </c>
      <c r="G21" s="15">
        <f t="shared" si="0"/>
        <v>1639.8</v>
      </c>
      <c r="H21" s="15">
        <f t="shared" si="0"/>
        <v>5133.517</v>
      </c>
      <c r="I21" s="15">
        <f>I23+I24</f>
        <v>1208.4</v>
      </c>
      <c r="J21" s="15">
        <f>J23+J24</f>
        <v>457.1</v>
      </c>
      <c r="K21" s="15">
        <f>K23+K24</f>
        <v>413.4</v>
      </c>
      <c r="L21" s="15">
        <f t="shared" si="0"/>
        <v>2078.9</v>
      </c>
      <c r="M21" s="15">
        <f t="shared" si="0"/>
        <v>14766.7</v>
      </c>
      <c r="N21" s="15">
        <f t="shared" si="0"/>
        <v>424.6</v>
      </c>
      <c r="O21" s="15">
        <f t="shared" si="0"/>
        <v>889.6</v>
      </c>
      <c r="P21" s="15">
        <f t="shared" si="0"/>
        <v>0</v>
      </c>
      <c r="Q21" s="15">
        <f t="shared" si="0"/>
        <v>16080.900000000001</v>
      </c>
      <c r="R21" s="15">
        <f t="shared" si="0"/>
        <v>1432.4</v>
      </c>
      <c r="S21" s="20">
        <f t="shared" si="0"/>
        <v>890.6</v>
      </c>
      <c r="T21" s="15">
        <f t="shared" si="0"/>
        <v>803.3000000000001</v>
      </c>
      <c r="U21" s="15">
        <f t="shared" si="0"/>
        <v>3126.3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9391</v>
      </c>
      <c r="D23" s="48">
        <f>H23+L23+Q23+U23</f>
        <v>9391</v>
      </c>
      <c r="E23" s="48">
        <v>1961.3</v>
      </c>
      <c r="F23" s="48">
        <v>973.1</v>
      </c>
      <c r="G23" s="48">
        <v>726</v>
      </c>
      <c r="H23" s="48">
        <f>E23+F23+G23</f>
        <v>3660.4</v>
      </c>
      <c r="I23" s="48">
        <v>792.9</v>
      </c>
      <c r="J23" s="48">
        <v>392.1</v>
      </c>
      <c r="K23" s="48">
        <v>296</v>
      </c>
      <c r="L23" s="48">
        <f>I23+J23+K23</f>
        <v>1481</v>
      </c>
      <c r="M23" s="48">
        <v>719</v>
      </c>
      <c r="N23" s="48">
        <v>234</v>
      </c>
      <c r="O23" s="48">
        <v>699</v>
      </c>
      <c r="P23" s="48"/>
      <c r="Q23" s="48">
        <f>M23+N23+O23</f>
        <v>1652</v>
      </c>
      <c r="R23" s="48">
        <v>1179</v>
      </c>
      <c r="S23" s="47">
        <v>700</v>
      </c>
      <c r="T23" s="48">
        <v>718.6</v>
      </c>
      <c r="U23" s="48">
        <f>R23+S23+T23</f>
        <v>2597.6</v>
      </c>
      <c r="V23" s="38"/>
    </row>
    <row r="24" spans="1:22" s="39" customFormat="1" ht="24" customHeight="1">
      <c r="A24" s="40" t="s">
        <v>76</v>
      </c>
      <c r="B24" s="43" t="s">
        <v>51</v>
      </c>
      <c r="C24" s="65">
        <v>17028.617</v>
      </c>
      <c r="D24" s="65">
        <f>H24+L24+Q24+U24</f>
        <v>17028.617000000002</v>
      </c>
      <c r="E24" s="49">
        <v>199.2</v>
      </c>
      <c r="F24" s="64">
        <v>360.117</v>
      </c>
      <c r="G24" s="49">
        <v>913.8</v>
      </c>
      <c r="H24" s="48">
        <f>F24+G24+E24</f>
        <v>1473.117</v>
      </c>
      <c r="I24" s="48">
        <v>415.5</v>
      </c>
      <c r="J24" s="48">
        <v>65</v>
      </c>
      <c r="K24" s="48">
        <v>117.4</v>
      </c>
      <c r="L24" s="48">
        <f>I24+J24+K24</f>
        <v>597.9</v>
      </c>
      <c r="M24" s="48">
        <v>14047.7</v>
      </c>
      <c r="N24" s="48">
        <v>190.6</v>
      </c>
      <c r="O24" s="48">
        <v>190.6</v>
      </c>
      <c r="P24" s="48"/>
      <c r="Q24" s="48">
        <f>M24+N24+O24</f>
        <v>14428.900000000001</v>
      </c>
      <c r="R24" s="48">
        <v>253.4</v>
      </c>
      <c r="S24" s="47">
        <v>190.6</v>
      </c>
      <c r="T24" s="48">
        <v>84.7</v>
      </c>
      <c r="U24" s="48">
        <f>R24+S24+T24</f>
        <v>528.7</v>
      </c>
      <c r="V24" s="38"/>
    </row>
    <row r="25" spans="1:22" s="37" customFormat="1" ht="29.25" customHeight="1">
      <c r="A25" s="40" t="s">
        <v>74</v>
      </c>
      <c r="B25" s="43" t="s">
        <v>52</v>
      </c>
      <c r="C25" s="65">
        <f>C27+C28+C29+C30+C31+C32+C33+C34</f>
        <v>28038.617</v>
      </c>
      <c r="D25" s="65">
        <f>H25+L25+Q25+U25</f>
        <v>28038.577</v>
      </c>
      <c r="E25" s="48">
        <f>E27+E28+E29+E30+E31+E32+E33+E34</f>
        <v>1397</v>
      </c>
      <c r="F25" s="48">
        <f aca="true" t="shared" si="1" ref="F25:U25">F27+F28+F29+F30+F31+F32+F33+F34</f>
        <v>1261.2169999999999</v>
      </c>
      <c r="G25" s="48">
        <f t="shared" si="1"/>
        <v>1396.26</v>
      </c>
      <c r="H25" s="48">
        <f t="shared" si="1"/>
        <v>4054.477</v>
      </c>
      <c r="I25" s="48">
        <f>I27+I28+I29+I30+I31+I32+I33+I34</f>
        <v>1194.2000000000003</v>
      </c>
      <c r="J25" s="48">
        <f t="shared" si="1"/>
        <v>1100.1</v>
      </c>
      <c r="K25" s="48">
        <f t="shared" si="1"/>
        <v>926.3000000000001</v>
      </c>
      <c r="L25" s="48">
        <f t="shared" si="1"/>
        <v>3220.6</v>
      </c>
      <c r="M25" s="48">
        <f t="shared" si="1"/>
        <v>15350.1</v>
      </c>
      <c r="N25" s="48">
        <f t="shared" si="1"/>
        <v>1081.8000000000002</v>
      </c>
      <c r="O25" s="48">
        <f t="shared" si="1"/>
        <v>1081.8000000000002</v>
      </c>
      <c r="P25" s="48">
        <f t="shared" si="1"/>
        <v>0</v>
      </c>
      <c r="Q25" s="48">
        <f t="shared" si="1"/>
        <v>17513.7</v>
      </c>
      <c r="R25" s="48">
        <f t="shared" si="1"/>
        <v>1210.8000000000002</v>
      </c>
      <c r="S25" s="47">
        <f t="shared" si="1"/>
        <v>1077.7</v>
      </c>
      <c r="T25" s="48">
        <f t="shared" si="1"/>
        <v>961.3</v>
      </c>
      <c r="U25" s="48">
        <f t="shared" si="1"/>
        <v>3249.8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67">
        <v>4286.717</v>
      </c>
      <c r="D27" s="68">
        <f aca="true" t="shared" si="2" ref="D27:D34">H27+L27+Q27+U27</f>
        <v>4286.717</v>
      </c>
      <c r="E27" s="19">
        <v>82</v>
      </c>
      <c r="F27" s="68">
        <v>348.317</v>
      </c>
      <c r="G27" s="19">
        <v>388.3</v>
      </c>
      <c r="H27" s="16">
        <f>E27+F27+G27</f>
        <v>818.617</v>
      </c>
      <c r="I27" s="19">
        <v>288.3</v>
      </c>
      <c r="J27" s="19">
        <v>416.8</v>
      </c>
      <c r="K27" s="19">
        <v>400</v>
      </c>
      <c r="L27" s="16">
        <f aca="true" t="shared" si="3" ref="L27:L34">I27+J27+K27</f>
        <v>1105.1</v>
      </c>
      <c r="M27" s="19">
        <v>400</v>
      </c>
      <c r="N27" s="19">
        <v>400</v>
      </c>
      <c r="O27" s="19">
        <v>350</v>
      </c>
      <c r="P27" s="19"/>
      <c r="Q27" s="16">
        <f>M27+N27+O27</f>
        <v>1150</v>
      </c>
      <c r="R27" s="19">
        <v>360</v>
      </c>
      <c r="S27" s="19">
        <v>350</v>
      </c>
      <c r="T27" s="19">
        <v>503</v>
      </c>
      <c r="U27" s="16">
        <f>R27+S27+T27</f>
        <v>1213</v>
      </c>
      <c r="V27" s="1"/>
    </row>
    <row r="28" spans="1:22" s="56" customFormat="1" ht="23.25" customHeight="1">
      <c r="A28" s="53" t="s">
        <v>82</v>
      </c>
      <c r="B28" s="14" t="s">
        <v>56</v>
      </c>
      <c r="C28" s="16">
        <v>8145.5</v>
      </c>
      <c r="D28" s="19">
        <f t="shared" si="2"/>
        <v>8145.46</v>
      </c>
      <c r="E28" s="19">
        <v>395.4</v>
      </c>
      <c r="F28" s="19">
        <v>477</v>
      </c>
      <c r="G28" s="19">
        <v>261.96</v>
      </c>
      <c r="H28" s="16">
        <f>E28+F28+G28</f>
        <v>1134.36</v>
      </c>
      <c r="I28" s="19">
        <v>482.1</v>
      </c>
      <c r="J28" s="19">
        <v>239</v>
      </c>
      <c r="K28" s="19">
        <v>144.5</v>
      </c>
      <c r="L28" s="16">
        <f t="shared" si="3"/>
        <v>865.6</v>
      </c>
      <c r="M28" s="19">
        <v>4593.1</v>
      </c>
      <c r="N28" s="19">
        <v>300</v>
      </c>
      <c r="O28" s="19">
        <v>350</v>
      </c>
      <c r="P28" s="19"/>
      <c r="Q28" s="16">
        <f>M28+N28+O28</f>
        <v>5243.1</v>
      </c>
      <c r="R28" s="19">
        <v>300</v>
      </c>
      <c r="S28" s="19">
        <v>300</v>
      </c>
      <c r="T28" s="19">
        <v>302.4</v>
      </c>
      <c r="U28" s="16">
        <f>R28+S28+T28</f>
        <v>902.4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110</v>
      </c>
      <c r="D29" s="19">
        <f t="shared" si="2"/>
        <v>110</v>
      </c>
      <c r="E29" s="19">
        <v>0</v>
      </c>
      <c r="F29" s="19">
        <v>7.6</v>
      </c>
      <c r="G29" s="19">
        <v>9.9</v>
      </c>
      <c r="H29" s="16">
        <f>E29+F29+G29</f>
        <v>17.5</v>
      </c>
      <c r="I29" s="47">
        <v>8.2</v>
      </c>
      <c r="J29" s="47">
        <v>10.9</v>
      </c>
      <c r="K29" s="47">
        <v>9.2</v>
      </c>
      <c r="L29" s="48">
        <f t="shared" si="3"/>
        <v>28.3</v>
      </c>
      <c r="M29" s="47">
        <v>9.1</v>
      </c>
      <c r="N29" s="47">
        <v>9.2</v>
      </c>
      <c r="O29" s="47">
        <v>9.2</v>
      </c>
      <c r="P29" s="47"/>
      <c r="Q29" s="48">
        <f>M29+N29+O29</f>
        <v>27.499999999999996</v>
      </c>
      <c r="R29" s="47">
        <v>9.2</v>
      </c>
      <c r="S29" s="47">
        <v>9.1</v>
      </c>
      <c r="T29" s="47">
        <v>18.4</v>
      </c>
      <c r="U29" s="48">
        <f>R29+S29+T29</f>
        <v>36.699999999999996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7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15180.4</v>
      </c>
      <c r="D31" s="19">
        <f t="shared" si="2"/>
        <v>15180.400000000001</v>
      </c>
      <c r="E31" s="19">
        <v>901.6</v>
      </c>
      <c r="F31" s="19">
        <v>424.2</v>
      </c>
      <c r="G31" s="19">
        <v>732.6</v>
      </c>
      <c r="H31" s="16">
        <f>E31+F31+G31</f>
        <v>2058.4</v>
      </c>
      <c r="I31" s="19">
        <v>400.6</v>
      </c>
      <c r="J31" s="19">
        <v>424</v>
      </c>
      <c r="K31" s="19">
        <v>369.6</v>
      </c>
      <c r="L31" s="16">
        <f t="shared" si="3"/>
        <v>1194.2</v>
      </c>
      <c r="M31" s="19">
        <v>10115.9</v>
      </c>
      <c r="N31" s="19">
        <v>369.6</v>
      </c>
      <c r="O31" s="19">
        <v>369.6</v>
      </c>
      <c r="P31" s="16"/>
      <c r="Q31" s="16">
        <f>M31+N31+O31</f>
        <v>10855.1</v>
      </c>
      <c r="R31" s="19">
        <v>522.6</v>
      </c>
      <c r="S31" s="19">
        <v>415.6</v>
      </c>
      <c r="T31" s="19">
        <v>134.5</v>
      </c>
      <c r="U31" s="16">
        <f aca="true" t="shared" si="4" ref="U31:U36">R31+S31+T31</f>
        <v>1072.7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7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7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316</v>
      </c>
      <c r="D34" s="16">
        <f t="shared" si="2"/>
        <v>316</v>
      </c>
      <c r="E34" s="19">
        <v>18</v>
      </c>
      <c r="F34" s="16">
        <v>4.1</v>
      </c>
      <c r="G34" s="16">
        <v>3.5</v>
      </c>
      <c r="H34" s="16">
        <f>E34+F34+G34</f>
        <v>25.6</v>
      </c>
      <c r="I34" s="19">
        <v>15</v>
      </c>
      <c r="J34" s="16">
        <v>9.4</v>
      </c>
      <c r="K34" s="16">
        <v>3</v>
      </c>
      <c r="L34" s="48">
        <f t="shared" si="3"/>
        <v>27.4</v>
      </c>
      <c r="M34" s="19">
        <v>232</v>
      </c>
      <c r="N34" s="16">
        <v>3</v>
      </c>
      <c r="O34" s="16">
        <v>3</v>
      </c>
      <c r="P34" s="16"/>
      <c r="Q34" s="16">
        <f>M34+N34+O34</f>
        <v>238</v>
      </c>
      <c r="R34" s="16">
        <v>19</v>
      </c>
      <c r="S34" s="19">
        <v>3</v>
      </c>
      <c r="T34" s="16">
        <v>3</v>
      </c>
      <c r="U34" s="16">
        <f t="shared" si="4"/>
        <v>25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-1619</v>
      </c>
      <c r="D35" s="48">
        <f>D21-D25</f>
        <v>-1618.9599999999991</v>
      </c>
      <c r="E35" s="48">
        <f>E21-E25</f>
        <v>763.5</v>
      </c>
      <c r="F35" s="48">
        <f>F21-F25</f>
        <v>72.00000000000023</v>
      </c>
      <c r="G35" s="48">
        <f>G21-G25</f>
        <v>243.53999999999996</v>
      </c>
      <c r="H35" s="48">
        <f>E35+F35+G35</f>
        <v>1079.0400000000002</v>
      </c>
      <c r="I35" s="47">
        <f>I21-I25</f>
        <v>14.199999999999818</v>
      </c>
      <c r="J35" s="48">
        <f>J21-J25</f>
        <v>-642.9999999999999</v>
      </c>
      <c r="K35" s="48">
        <f>K21-K25</f>
        <v>-512.9000000000001</v>
      </c>
      <c r="L35" s="48">
        <f>I35+J35+K35</f>
        <v>-1141.7000000000003</v>
      </c>
      <c r="M35" s="47">
        <f>M21-M25</f>
        <v>-583.3999999999996</v>
      </c>
      <c r="N35" s="47">
        <f>N21-N25</f>
        <v>-657.2000000000002</v>
      </c>
      <c r="O35" s="47">
        <f>O21-O25</f>
        <v>-192.20000000000016</v>
      </c>
      <c r="P35" s="48">
        <f>P21-P25</f>
        <v>0</v>
      </c>
      <c r="Q35" s="48">
        <f>M35+N35+O35</f>
        <v>-1432.8000000000002</v>
      </c>
      <c r="R35" s="48">
        <f>R21-R25</f>
        <v>221.5999999999999</v>
      </c>
      <c r="S35" s="47">
        <f>S21-S25</f>
        <v>-187.10000000000002</v>
      </c>
      <c r="T35" s="48">
        <f>T21-T25</f>
        <v>-157.9999999999999</v>
      </c>
      <c r="U35" s="48">
        <f t="shared" si="4"/>
        <v>-123.5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7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7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7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-1619</v>
      </c>
      <c r="D40" s="48">
        <f>D35+D37-D38</f>
        <v>-1618.9599999999991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7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1847</v>
      </c>
      <c r="E41" s="47">
        <v>1847</v>
      </c>
      <c r="F41" s="47">
        <f>E42</f>
        <v>2610.5</v>
      </c>
      <c r="G41" s="47">
        <f>F42</f>
        <v>2682.5</v>
      </c>
      <c r="H41" s="48">
        <f>G42</f>
        <v>2926.04</v>
      </c>
      <c r="I41" s="47">
        <v>2926</v>
      </c>
      <c r="J41" s="47">
        <v>2940.2</v>
      </c>
      <c r="K41" s="47">
        <v>2297.2</v>
      </c>
      <c r="L41" s="48">
        <v>1784.3</v>
      </c>
      <c r="M41" s="47">
        <v>1784.3</v>
      </c>
      <c r="N41" s="47">
        <v>1200.9</v>
      </c>
      <c r="O41" s="47">
        <v>543.7</v>
      </c>
      <c r="P41" s="47">
        <f>O41+P40</f>
        <v>543.7</v>
      </c>
      <c r="Q41" s="48">
        <v>351.5</v>
      </c>
      <c r="R41" s="47">
        <v>351.5</v>
      </c>
      <c r="S41" s="47">
        <v>573.1</v>
      </c>
      <c r="T41" s="47">
        <v>386</v>
      </c>
      <c r="U41" s="47">
        <v>228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0</v>
      </c>
      <c r="E42" s="47">
        <f>D41+E21-E25-E36</f>
        <v>2610.5</v>
      </c>
      <c r="F42" s="47">
        <f>F41+F21-F25-F36</f>
        <v>2682.5</v>
      </c>
      <c r="G42" s="47">
        <f>G41+G21-G25-G36</f>
        <v>2926.04</v>
      </c>
      <c r="H42" s="48">
        <v>2926</v>
      </c>
      <c r="I42" s="47">
        <f aca="true" t="shared" si="7" ref="I42:T42">I41+I21-I25-I36</f>
        <v>2940.1999999999994</v>
      </c>
      <c r="J42" s="47">
        <f t="shared" si="7"/>
        <v>2297.2</v>
      </c>
      <c r="K42" s="47">
        <f t="shared" si="7"/>
        <v>1784.2999999999997</v>
      </c>
      <c r="L42" s="48">
        <v>1784.3</v>
      </c>
      <c r="M42" s="47">
        <f t="shared" si="7"/>
        <v>1200.8999999999996</v>
      </c>
      <c r="N42" s="47">
        <f t="shared" si="7"/>
        <v>543.6999999999998</v>
      </c>
      <c r="O42" s="47">
        <f t="shared" si="7"/>
        <v>351.5</v>
      </c>
      <c r="P42" s="47">
        <f t="shared" si="7"/>
        <v>543.7</v>
      </c>
      <c r="Q42" s="47">
        <v>351.5</v>
      </c>
      <c r="R42" s="47">
        <f t="shared" si="7"/>
        <v>573.0999999999999</v>
      </c>
      <c r="S42" s="47">
        <f t="shared" si="7"/>
        <v>386</v>
      </c>
      <c r="T42" s="47">
        <f t="shared" si="7"/>
        <v>228.00000000000023</v>
      </c>
      <c r="U42" s="47">
        <v>0</v>
      </c>
      <c r="V42" s="36"/>
    </row>
    <row r="43" spans="1:22" s="63" customFormat="1" ht="110.25" customHeight="1">
      <c r="A43" s="60" t="s">
        <v>94</v>
      </c>
      <c r="B43" s="61" t="s">
        <v>71</v>
      </c>
      <c r="C43" s="16">
        <f>C41-C42</f>
        <v>0</v>
      </c>
      <c r="D43" s="16">
        <f>D41-D42</f>
        <v>1847</v>
      </c>
      <c r="E43" s="16">
        <f aca="true" t="shared" si="8" ref="E43:U43">E41-E42</f>
        <v>-763.5</v>
      </c>
      <c r="F43" s="16">
        <f t="shared" si="8"/>
        <v>-72</v>
      </c>
      <c r="G43" s="16">
        <f t="shared" si="8"/>
        <v>-243.53999999999996</v>
      </c>
      <c r="H43" s="16">
        <f t="shared" si="8"/>
        <v>0.03999999999996362</v>
      </c>
      <c r="I43" s="16">
        <f t="shared" si="8"/>
        <v>-14.199999999999363</v>
      </c>
      <c r="J43" s="16">
        <f t="shared" si="8"/>
        <v>643</v>
      </c>
      <c r="K43" s="16">
        <f t="shared" si="8"/>
        <v>512.9000000000001</v>
      </c>
      <c r="L43" s="16">
        <f t="shared" si="8"/>
        <v>0</v>
      </c>
      <c r="M43" s="16">
        <f t="shared" si="8"/>
        <v>583.4000000000003</v>
      </c>
      <c r="N43" s="16">
        <f t="shared" si="8"/>
        <v>657.2000000000003</v>
      </c>
      <c r="O43" s="16">
        <f t="shared" si="8"/>
        <v>192.20000000000005</v>
      </c>
      <c r="P43" s="16">
        <f t="shared" si="8"/>
        <v>0</v>
      </c>
      <c r="Q43" s="16">
        <f t="shared" si="8"/>
        <v>0</v>
      </c>
      <c r="R43" s="16">
        <f t="shared" si="8"/>
        <v>-221.5999999999999</v>
      </c>
      <c r="S43" s="19">
        <f t="shared" si="8"/>
        <v>187.10000000000002</v>
      </c>
      <c r="T43" s="16">
        <f t="shared" si="8"/>
        <v>157.99999999999977</v>
      </c>
      <c r="U43" s="16">
        <f t="shared" si="8"/>
        <v>228</v>
      </c>
      <c r="V43" s="62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79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93" t="s">
        <v>96</v>
      </c>
      <c r="E45" s="93"/>
      <c r="F45" s="93"/>
      <c r="G45" s="93"/>
      <c r="H45" s="94"/>
      <c r="I45" s="26"/>
      <c r="J45" s="34"/>
      <c r="K45" s="35"/>
      <c r="L45" s="87" t="s">
        <v>97</v>
      </c>
      <c r="M45" s="88"/>
      <c r="N45" s="88"/>
      <c r="O45" s="3"/>
      <c r="P45" s="3"/>
      <c r="Q45" s="80"/>
      <c r="R45" s="3"/>
      <c r="S45" s="3"/>
      <c r="T45" s="3"/>
      <c r="U45" s="59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73"/>
      <c r="I46" s="28"/>
      <c r="J46" s="28"/>
      <c r="K46" s="28"/>
      <c r="L46" s="71"/>
      <c r="M46" s="10"/>
      <c r="N46" s="10"/>
      <c r="O46" s="3"/>
      <c r="P46" s="3"/>
      <c r="Q46" s="80"/>
      <c r="R46" s="3"/>
      <c r="S46" s="3"/>
      <c r="T46" s="3"/>
      <c r="U46" s="59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74"/>
      <c r="I47" s="30"/>
      <c r="J47" s="27" t="s">
        <v>49</v>
      </c>
      <c r="K47" s="31"/>
      <c r="L47" s="72"/>
      <c r="M47" s="1"/>
      <c r="N47" s="1"/>
      <c r="O47" s="1"/>
      <c r="P47" s="1"/>
      <c r="Q47" s="54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89"/>
      <c r="E48" s="90"/>
      <c r="F48" s="90"/>
      <c r="G48" s="90"/>
      <c r="H48" s="90"/>
      <c r="I48" s="90"/>
      <c r="J48" s="90"/>
      <c r="K48" s="90"/>
      <c r="L48" s="90"/>
      <c r="M48" s="1"/>
      <c r="N48" s="1"/>
      <c r="O48" s="5"/>
      <c r="P48" s="1"/>
      <c r="Q48" s="54"/>
      <c r="R48" s="1"/>
      <c r="S48" s="1"/>
      <c r="T48" s="1"/>
      <c r="U48" s="1"/>
      <c r="V48" s="1"/>
    </row>
    <row r="49" spans="3:14" ht="24.75" customHeight="1">
      <c r="C49" s="4"/>
      <c r="D49" s="91" t="s">
        <v>99</v>
      </c>
      <c r="E49" s="91"/>
      <c r="F49" s="91"/>
      <c r="G49" s="91"/>
      <c r="H49" s="91"/>
      <c r="I49" s="33"/>
      <c r="J49" s="32"/>
      <c r="K49" s="32"/>
      <c r="L49" s="91" t="s">
        <v>98</v>
      </c>
      <c r="M49" s="92"/>
      <c r="N49" s="92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2020-06-23T07:21:25Z</cp:lastPrinted>
  <dcterms:created xsi:type="dcterms:W3CDTF">2011-02-18T08:58:48Z</dcterms:created>
  <dcterms:modified xsi:type="dcterms:W3CDTF">2020-06-26T06:37:48Z</dcterms:modified>
  <cp:category/>
  <cp:version/>
  <cp:contentType/>
  <cp:contentStatus/>
</cp:coreProperties>
</file>