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<sst xmlns="http://schemas.openxmlformats.org/spreadsheetml/2006/main" count="133" uniqueCount="104">
  <si>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</si>
  <si>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</si>
  <si>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</si>
  <si>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</si>
  <si>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</si>
  <si>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</si>
  <si>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</si>
  <si>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</si>
  <si>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</si>
  <si>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</si>
  <si>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</si>
  <si>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</si>
  <si>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</si>
  <si>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</si>
  <si>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</si>
  <si>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</si>
  <si>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</si>
  <si>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</si>
  <si>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</si>
  <si>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</si>
  <si>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</si>
  <si>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</si>
  <si>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</si>
  <si>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</si>
  <si>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</si>
  <si>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</si>
  <si>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</si>
  <si>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</si>
  <si>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</si>
  <si>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</si>
  <si>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</si>
  <si>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</si>
  <si>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</si>
  <si>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</si>
  <si>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</si>
  <si>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</si>
  <si>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</si>
  <si>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</si>
  <si>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</si>
  <si>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</si>
  <si>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</si>
  <si>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</si>
  <si>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</si>
  <si>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</si>
  <si>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</si>
  <si>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</si>
  <si>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</si>
  <si>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</si>
  <si>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</si>
  <si>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</si>
  <si>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</si>
  <si>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</si>
  <si>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</si>
  <si>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</si>
  <si>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</si>
  <si>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</si>
  <si>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</si>
  <si>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</si>
  <si>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</si>
  <si>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</si>
  <si>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</si>
  <si>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</si>
  <si>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</si>
  <si>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</si>
  <si>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</si>
  <si>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</si>
  <si>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</si>
  <si>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</si>
  <si>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</si>
  <si>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</si>
  <si>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</si>
  <si>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</si>
  <si>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</si>
  <si>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</si>
  <si>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</si>
  <si>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</si>
  <si>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</si>
  <si>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</si>
  <si>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</si>
  <si>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</si>
  <si>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</si>
  <si>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</si>
  <si>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</si>
  <si>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</si>
  <si>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</si>
  <si>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</si>
  <si>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</si>
  <si>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</si>
  <si>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</si>
  <si>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</si>
  <si>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</si>
  <si>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</si>
  <si>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</si>
  <si>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</si>
  <si>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</si>
  <si>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</si>
  <si>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</si>
  <si>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</si>
  <si>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</si>
  <si>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</si>
  <si>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2020 год </t>
  </si>
  <si>
    <t>март</t>
  </si>
  <si>
    <t>(по состоянию на "01" октября 2020г.)</t>
  </si>
  <si>
    <t>,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</si>
</sst>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5" fontId="10" fillId="34" borderId="10" xfId="0" applyNumberFormat="1" applyFont="1" applyFill="1" applyBorder="1" applyAlignment="1">
      <alignment vertical="top"/>
    </xf>
    <xf numFmtId="175" fontId="10" fillId="34" borderId="10" xfId="60" applyNumberFormat="1" applyFont="1" applyFill="1" applyBorder="1" applyAlignment="1">
      <alignment horizontal="right" vertical="top" wrapText="1"/>
    </xf>
    <xf numFmtId="175" fontId="10" fillId="0" borderId="10" xfId="43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7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52" applyFont="1">
      <alignment/>
      <protection/>
    </xf>
    <xf numFmtId="0" fontId="20" fillId="0" borderId="0" xfId="0" applyFont="1" applyAlignment="1">
      <alignment horizontal="left" wrapText="1" readingOrder="2"/>
    </xf>
    <xf numFmtId="0" fontId="8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3">
      <selection activeCell="U42" sqref="U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10.00390625" style="69" customWidth="1"/>
    <col min="9" max="10" width="7.375" style="0" customWidth="1"/>
    <col min="11" max="11" width="7.75390625" style="0" customWidth="1"/>
    <col min="12" max="12" width="8.625" style="69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69" customWidth="1"/>
    <col min="18" max="18" width="8.25390625" style="0" customWidth="1"/>
    <col min="19" max="19" width="7.375" style="57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75"/>
      <c r="R1" s="24"/>
      <c r="S1" s="24"/>
    </row>
    <row r="2" spans="13:19" ht="12.75" hidden="1">
      <c r="M2" s="24"/>
      <c r="N2" s="24"/>
      <c r="O2" s="24"/>
      <c r="P2" s="24"/>
      <c r="Q2" s="75"/>
      <c r="R2" s="24"/>
      <c r="S2" s="24"/>
    </row>
    <row r="3" spans="13:19" ht="12.75" customHeight="1" hidden="1">
      <c r="M3" s="24"/>
      <c r="N3" s="85"/>
      <c r="O3" s="86"/>
      <c r="P3" s="24"/>
      <c r="Q3" s="75"/>
      <c r="R3" s="24"/>
      <c r="S3" s="24"/>
    </row>
    <row r="4" spans="13:19" ht="12.75" customHeight="1" hidden="1">
      <c r="M4" s="24"/>
      <c r="N4" s="85"/>
      <c r="O4" s="86"/>
      <c r="P4" s="86"/>
      <c r="Q4" s="86"/>
      <c r="R4" s="86"/>
      <c r="S4" s="24"/>
    </row>
    <row r="5" spans="13:19" ht="15" customHeight="1" hidden="1">
      <c r="M5" s="24"/>
      <c r="N5" s="87"/>
      <c r="O5" s="88"/>
      <c r="P5" s="88"/>
      <c r="Q5" s="88"/>
      <c r="R5" s="88"/>
      <c r="S5" s="24"/>
    </row>
    <row r="6" spans="13:19" ht="12.75" hidden="1">
      <c r="M6" s="24"/>
      <c r="N6" s="88"/>
      <c r="O6" s="88"/>
      <c r="P6" s="88"/>
      <c r="Q6" s="88"/>
      <c r="R6" s="88"/>
      <c r="S6" s="24"/>
    </row>
    <row r="7" spans="13:19" ht="12.75" hidden="1">
      <c r="M7" s="24"/>
      <c r="N7" s="88"/>
      <c r="O7" s="88"/>
      <c r="P7" s="88"/>
      <c r="Q7" s="88"/>
      <c r="R7" s="88"/>
      <c r="S7" s="24"/>
    </row>
    <row r="8" spans="13:19" ht="12.75" hidden="1">
      <c r="M8" s="24"/>
      <c r="N8" s="88"/>
      <c r="O8" s="88"/>
      <c r="P8" s="88"/>
      <c r="Q8" s="88"/>
      <c r="R8" s="88"/>
      <c r="S8" s="24"/>
    </row>
    <row r="9" spans="13:19" ht="42" customHeight="1" hidden="1">
      <c r="M9" s="24"/>
      <c r="N9" s="88"/>
      <c r="O9" s="88"/>
      <c r="P9" s="88"/>
      <c r="Q9" s="88"/>
      <c r="R9" s="88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70"/>
      <c r="I10" s="22"/>
      <c r="J10" s="22"/>
      <c r="K10" s="22"/>
      <c r="L10" s="70"/>
      <c r="M10" s="22"/>
      <c r="N10" s="22"/>
      <c r="O10" s="22"/>
      <c r="P10" s="22"/>
      <c r="Q10" s="70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70"/>
      <c r="I11" s="22"/>
      <c r="J11" s="22"/>
      <c r="K11" s="22"/>
      <c r="L11" s="70"/>
      <c r="M11" s="22"/>
      <c r="N11" s="22"/>
      <c r="O11" s="22"/>
      <c r="P11" s="22"/>
      <c r="Q11" s="70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54"/>
      <c r="I12" s="1"/>
      <c r="J12" s="1"/>
      <c r="K12" s="1"/>
      <c r="L12" s="54"/>
      <c r="M12" s="1"/>
      <c r="N12" s="1"/>
      <c r="O12" s="1"/>
      <c r="P12" s="1"/>
      <c r="Q12" s="54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54"/>
      <c r="I13" s="1"/>
      <c r="J13" s="1"/>
      <c r="K13" s="1"/>
      <c r="L13" s="54"/>
      <c r="M13" s="1"/>
      <c r="N13" s="1"/>
      <c r="O13" s="1"/>
      <c r="P13" s="1"/>
      <c r="Q13" s="5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54"/>
      <c r="I14" s="1"/>
      <c r="J14" s="1"/>
      <c r="K14" s="1"/>
      <c r="L14" s="54"/>
      <c r="M14" s="1"/>
      <c r="N14" s="1"/>
      <c r="O14" s="1"/>
      <c r="P14" s="1"/>
      <c r="Q14" s="54"/>
      <c r="R14" s="1"/>
      <c r="S14" s="1"/>
      <c r="T14" s="1"/>
      <c r="U14" s="1"/>
      <c r="V14" s="1"/>
    </row>
    <row r="15" spans="1:22" ht="12.75">
      <c r="A15" s="83" t="s">
        <v>2</v>
      </c>
      <c r="B15" s="83" t="s">
        <v>3</v>
      </c>
      <c r="C15" s="83" t="s">
        <v>87</v>
      </c>
      <c r="D15" s="83" t="s">
        <v>4</v>
      </c>
      <c r="E15" s="83" t="s">
        <v>5</v>
      </c>
      <c r="F15" s="83"/>
      <c r="G15" s="83"/>
      <c r="H15" s="84" t="s">
        <v>6</v>
      </c>
      <c r="I15" s="83" t="s">
        <v>7</v>
      </c>
      <c r="J15" s="83"/>
      <c r="K15" s="83"/>
      <c r="L15" s="84" t="s">
        <v>8</v>
      </c>
      <c r="M15" s="83" t="s">
        <v>9</v>
      </c>
      <c r="N15" s="83"/>
      <c r="O15" s="83"/>
      <c r="P15" s="8"/>
      <c r="Q15" s="84" t="s">
        <v>10</v>
      </c>
      <c r="R15" s="83" t="s">
        <v>11</v>
      </c>
      <c r="S15" s="83"/>
      <c r="T15" s="83"/>
      <c r="U15" s="84" t="s">
        <v>12</v>
      </c>
      <c r="V15" s="1"/>
    </row>
    <row r="16" spans="1:22" ht="3.75" customHeight="1">
      <c r="A16" s="83" t="s">
        <v>0</v>
      </c>
      <c r="B16" s="83" t="s">
        <v>0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4" t="s">
        <v>0</v>
      </c>
      <c r="I16" s="83" t="s">
        <v>0</v>
      </c>
      <c r="J16" s="83" t="s">
        <v>0</v>
      </c>
      <c r="K16" s="83" t="s">
        <v>0</v>
      </c>
      <c r="L16" s="84" t="s">
        <v>0</v>
      </c>
      <c r="M16" s="83" t="s">
        <v>0</v>
      </c>
      <c r="N16" s="83" t="s">
        <v>0</v>
      </c>
      <c r="O16" s="83" t="s">
        <v>0</v>
      </c>
      <c r="P16" s="8"/>
      <c r="Q16" s="84" t="s">
        <v>0</v>
      </c>
      <c r="R16" s="83" t="s">
        <v>0</v>
      </c>
      <c r="S16" s="83" t="s">
        <v>0</v>
      </c>
      <c r="T16" s="83" t="s">
        <v>0</v>
      </c>
      <c r="U16" s="84" t="s">
        <v>0</v>
      </c>
      <c r="V16" s="1"/>
    </row>
    <row r="17" spans="1:22" ht="48" customHeight="1">
      <c r="A17" s="83" t="s">
        <v>0</v>
      </c>
      <c r="B17" s="83" t="s">
        <v>0</v>
      </c>
      <c r="C17" s="83" t="s">
        <v>0</v>
      </c>
      <c r="D17" s="83" t="s">
        <v>0</v>
      </c>
      <c r="E17" s="9" t="s">
        <v>13</v>
      </c>
      <c r="F17" s="9" t="s">
        <v>14</v>
      </c>
      <c r="G17" s="9" t="s">
        <v>101</v>
      </c>
      <c r="H17" s="84" t="s">
        <v>0</v>
      </c>
      <c r="I17" s="9" t="s">
        <v>15</v>
      </c>
      <c r="J17" s="9" t="s">
        <v>16</v>
      </c>
      <c r="K17" s="9" t="s">
        <v>17</v>
      </c>
      <c r="L17" s="84" t="s">
        <v>0</v>
      </c>
      <c r="M17" s="9" t="s">
        <v>18</v>
      </c>
      <c r="N17" s="9" t="s">
        <v>19</v>
      </c>
      <c r="O17" s="9" t="s">
        <v>20</v>
      </c>
      <c r="P17" s="9"/>
      <c r="Q17" s="84" t="s">
        <v>0</v>
      </c>
      <c r="R17" s="9" t="s">
        <v>21</v>
      </c>
      <c r="S17" s="76" t="s">
        <v>22</v>
      </c>
      <c r="T17" s="9" t="s">
        <v>23</v>
      </c>
      <c r="U17" s="84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58" t="s">
        <v>30</v>
      </c>
      <c r="I18" s="11" t="s">
        <v>31</v>
      </c>
      <c r="J18" s="11" t="s">
        <v>32</v>
      </c>
      <c r="K18" s="11" t="s">
        <v>33</v>
      </c>
      <c r="L18" s="58" t="s">
        <v>34</v>
      </c>
      <c r="M18" s="11" t="s">
        <v>35</v>
      </c>
      <c r="N18" s="11" t="s">
        <v>36</v>
      </c>
      <c r="O18" s="11" t="s">
        <v>37</v>
      </c>
      <c r="P18" s="11"/>
      <c r="Q18" s="58" t="s">
        <v>38</v>
      </c>
      <c r="R18" s="13" t="s">
        <v>39</v>
      </c>
      <c r="S18" s="77" t="s">
        <v>40</v>
      </c>
      <c r="T18" s="11" t="s">
        <v>41</v>
      </c>
      <c r="U18" s="58" t="s">
        <v>42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78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49</v>
      </c>
      <c r="C21" s="66">
        <f aca="true" t="shared" si="0" ref="C21:U21">C23+C24</f>
        <v>27500.517</v>
      </c>
      <c r="D21" s="66">
        <f t="shared" si="0"/>
        <v>27500.517</v>
      </c>
      <c r="E21" s="15">
        <f t="shared" si="0"/>
        <v>2160.5</v>
      </c>
      <c r="F21" s="15">
        <f t="shared" si="0"/>
        <v>1333.217</v>
      </c>
      <c r="G21" s="15">
        <f t="shared" si="0"/>
        <v>1639.8</v>
      </c>
      <c r="H21" s="66">
        <f>H23+H24</f>
        <v>5133.517</v>
      </c>
      <c r="I21" s="15">
        <f>I23+I24</f>
        <v>1208.4</v>
      </c>
      <c r="J21" s="15">
        <f>J23+J24</f>
        <v>689.5</v>
      </c>
      <c r="K21" s="15">
        <f>K23+K24</f>
        <v>451.9</v>
      </c>
      <c r="L21" s="15">
        <f t="shared" si="0"/>
        <v>2349.8</v>
      </c>
      <c r="M21" s="15">
        <f t="shared" si="0"/>
        <v>1573.2</v>
      </c>
      <c r="N21" s="15">
        <f t="shared" si="0"/>
        <v>3845.4</v>
      </c>
      <c r="O21" s="15">
        <f t="shared" si="0"/>
        <v>798.8</v>
      </c>
      <c r="P21" s="15">
        <f t="shared" si="0"/>
        <v>0</v>
      </c>
      <c r="Q21" s="15">
        <f t="shared" si="0"/>
        <v>6217.400000000001</v>
      </c>
      <c r="R21" s="15">
        <f t="shared" si="0"/>
        <v>12105.900000000001</v>
      </c>
      <c r="S21" s="20">
        <f t="shared" si="0"/>
        <v>890.6</v>
      </c>
      <c r="T21" s="15">
        <f t="shared" si="0"/>
        <v>803.3000000000001</v>
      </c>
      <c r="U21" s="15">
        <f t="shared" si="0"/>
        <v>13799.800000000003</v>
      </c>
      <c r="V21" s="36"/>
    </row>
    <row r="22" spans="1:22" ht="12" customHeight="1">
      <c r="A22" s="7" t="s">
        <v>52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74</v>
      </c>
      <c r="B23" s="43" t="s">
        <v>53</v>
      </c>
      <c r="C23" s="48">
        <v>9544</v>
      </c>
      <c r="D23" s="48">
        <f>H23+L23+Q23+U23</f>
        <v>9544</v>
      </c>
      <c r="E23" s="48">
        <v>1961.3</v>
      </c>
      <c r="F23" s="48">
        <v>973.1</v>
      </c>
      <c r="G23" s="48">
        <v>726</v>
      </c>
      <c r="H23" s="48">
        <f>E23+F23+G23</f>
        <v>3660.4</v>
      </c>
      <c r="I23" s="48">
        <v>792.9</v>
      </c>
      <c r="J23" s="48">
        <v>250.7</v>
      </c>
      <c r="K23" s="48">
        <v>231.9</v>
      </c>
      <c r="L23" s="48">
        <f>I23+J23+K23</f>
        <v>1275.5</v>
      </c>
      <c r="M23" s="48">
        <v>833.1</v>
      </c>
      <c r="N23" s="48">
        <v>478.4</v>
      </c>
      <c r="O23" s="48">
        <v>642.8</v>
      </c>
      <c r="P23" s="48"/>
      <c r="Q23" s="48">
        <f>M23+N23+O23</f>
        <v>1954.3</v>
      </c>
      <c r="R23" s="48">
        <v>1235.2</v>
      </c>
      <c r="S23" s="47">
        <v>700</v>
      </c>
      <c r="T23" s="48">
        <v>718.6</v>
      </c>
      <c r="U23" s="48">
        <f>R23+S23+T23</f>
        <v>2653.8</v>
      </c>
      <c r="V23" s="38"/>
    </row>
    <row r="24" spans="1:22" s="39" customFormat="1" ht="24" customHeight="1">
      <c r="A24" s="40" t="s">
        <v>75</v>
      </c>
      <c r="B24" s="43" t="s">
        <v>50</v>
      </c>
      <c r="C24" s="65">
        <v>17956.517</v>
      </c>
      <c r="D24" s="65">
        <f>H24+L24+Q24+U24</f>
        <v>17956.517</v>
      </c>
      <c r="E24" s="49">
        <v>199.2</v>
      </c>
      <c r="F24" s="64">
        <v>360.117</v>
      </c>
      <c r="G24" s="49">
        <v>913.8</v>
      </c>
      <c r="H24" s="65">
        <f>F24+G24+E24</f>
        <v>1473.117</v>
      </c>
      <c r="I24" s="48">
        <v>415.5</v>
      </c>
      <c r="J24" s="48">
        <v>438.8</v>
      </c>
      <c r="K24" s="48">
        <v>220</v>
      </c>
      <c r="L24" s="48">
        <f>I24+J24+K24</f>
        <v>1074.3</v>
      </c>
      <c r="M24" s="48">
        <v>740.1</v>
      </c>
      <c r="N24" s="48">
        <v>3367</v>
      </c>
      <c r="O24" s="48">
        <v>156</v>
      </c>
      <c r="P24" s="48"/>
      <c r="Q24" s="48">
        <f>M24+N24+O24</f>
        <v>4263.1</v>
      </c>
      <c r="R24" s="48">
        <v>10870.7</v>
      </c>
      <c r="S24" s="47">
        <v>190.6</v>
      </c>
      <c r="T24" s="48">
        <v>84.7</v>
      </c>
      <c r="U24" s="48">
        <f>R24+S24+T24</f>
        <v>11146.000000000002</v>
      </c>
      <c r="V24" s="38"/>
    </row>
    <row r="25" spans="1:22" s="37" customFormat="1" ht="29.25" customHeight="1">
      <c r="A25" s="40" t="s">
        <v>73</v>
      </c>
      <c r="B25" s="43" t="s">
        <v>51</v>
      </c>
      <c r="C25" s="65">
        <f>C27+C28+C29+C30+C31+C32+C33+C34</f>
        <v>29119.517</v>
      </c>
      <c r="D25" s="65">
        <f>H25+L25+Q25+U25</f>
        <v>29119.517</v>
      </c>
      <c r="E25" s="48">
        <f>E27+E28+E29+E30+E31+E32+E33+E34</f>
        <v>1397</v>
      </c>
      <c r="F25" s="48">
        <f aca="true" t="shared" si="1" ref="F25:U25">F27+F28+F29+F30+F31+F32+F33+F34</f>
        <v>1261.2169999999999</v>
      </c>
      <c r="G25" s="48">
        <f t="shared" si="1"/>
        <v>1396.3</v>
      </c>
      <c r="H25" s="65">
        <f t="shared" si="1"/>
        <v>4054.5170000000003</v>
      </c>
      <c r="I25" s="48">
        <f>I27+I28+I29+I30+I31+I32+I33+I34</f>
        <v>1194.2000000000003</v>
      </c>
      <c r="J25" s="48">
        <f t="shared" si="1"/>
        <v>1179.9</v>
      </c>
      <c r="K25" s="48">
        <f t="shared" si="1"/>
        <v>1226.8</v>
      </c>
      <c r="L25" s="48">
        <f t="shared" si="1"/>
        <v>3600.9</v>
      </c>
      <c r="M25" s="48">
        <f t="shared" si="1"/>
        <v>1371.6</v>
      </c>
      <c r="N25" s="48">
        <v>4479</v>
      </c>
      <c r="O25" s="48">
        <v>1282.7</v>
      </c>
      <c r="P25" s="48">
        <f t="shared" si="1"/>
        <v>0</v>
      </c>
      <c r="Q25" s="65">
        <f t="shared" si="1"/>
        <v>7132.883</v>
      </c>
      <c r="R25" s="48">
        <f t="shared" si="1"/>
        <v>10036.817</v>
      </c>
      <c r="S25" s="47">
        <f t="shared" si="1"/>
        <v>1077.7</v>
      </c>
      <c r="T25" s="48">
        <f t="shared" si="1"/>
        <v>3216.7</v>
      </c>
      <c r="U25" s="48">
        <f t="shared" si="1"/>
        <v>14331.216999999999</v>
      </c>
      <c r="V25" s="36"/>
    </row>
    <row r="26" spans="1:22" s="37" customFormat="1" ht="15.75" customHeight="1">
      <c r="A26" s="44" t="s">
        <v>52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80</v>
      </c>
      <c r="B27" s="14" t="s">
        <v>54</v>
      </c>
      <c r="C27" s="67">
        <v>4286.717</v>
      </c>
      <c r="D27" s="68">
        <f aca="true" t="shared" si="2" ref="D27:D34">H27+L27+Q27+U27</f>
        <v>4286.717000000001</v>
      </c>
      <c r="E27" s="19">
        <v>82</v>
      </c>
      <c r="F27" s="68">
        <v>348.317</v>
      </c>
      <c r="G27" s="19">
        <v>388.3</v>
      </c>
      <c r="H27" s="67">
        <f>E27+F27+G27</f>
        <v>818.617</v>
      </c>
      <c r="I27" s="19">
        <v>288.3</v>
      </c>
      <c r="J27" s="19">
        <v>479.9</v>
      </c>
      <c r="K27" s="19">
        <v>337.9</v>
      </c>
      <c r="L27" s="16">
        <f aca="true" t="shared" si="3" ref="L27:L34">I27+J27+K27</f>
        <v>1106.1</v>
      </c>
      <c r="M27" s="19">
        <v>363.9</v>
      </c>
      <c r="N27" s="19">
        <v>354.4</v>
      </c>
      <c r="O27" s="68">
        <v>409.983</v>
      </c>
      <c r="P27" s="19"/>
      <c r="Q27" s="67">
        <f>M27+N27+O27</f>
        <v>1128.283</v>
      </c>
      <c r="R27" s="19">
        <v>380.717</v>
      </c>
      <c r="S27" s="19">
        <v>350</v>
      </c>
      <c r="T27" s="19">
        <v>503</v>
      </c>
      <c r="U27" s="16">
        <f>R27+S27+T27</f>
        <v>1233.717</v>
      </c>
      <c r="V27" s="1"/>
    </row>
    <row r="28" spans="1:22" s="56" customFormat="1" ht="23.25" customHeight="1">
      <c r="A28" s="53" t="s">
        <v>81</v>
      </c>
      <c r="B28" s="14" t="s">
        <v>55</v>
      </c>
      <c r="C28" s="16">
        <v>9226.4</v>
      </c>
      <c r="D28" s="19">
        <f t="shared" si="2"/>
        <v>9226.4</v>
      </c>
      <c r="E28" s="19">
        <v>395.4</v>
      </c>
      <c r="F28" s="19">
        <v>477</v>
      </c>
      <c r="G28" s="82">
        <v>262</v>
      </c>
      <c r="H28" s="81">
        <f>E28+F28+G28</f>
        <v>1134.4</v>
      </c>
      <c r="I28" s="19">
        <v>482.1</v>
      </c>
      <c r="J28" s="19">
        <v>322.4</v>
      </c>
      <c r="K28" s="19">
        <v>286.4</v>
      </c>
      <c r="L28" s="16">
        <f t="shared" si="3"/>
        <v>1090.9</v>
      </c>
      <c r="M28" s="19">
        <v>140.2</v>
      </c>
      <c r="N28" s="19">
        <v>3622.7</v>
      </c>
      <c r="O28" s="19">
        <v>266.9</v>
      </c>
      <c r="P28" s="19"/>
      <c r="Q28" s="16">
        <f>M28+N28+O28</f>
        <v>4029.7999999999997</v>
      </c>
      <c r="R28" s="19">
        <v>120.2</v>
      </c>
      <c r="S28" s="19">
        <v>300</v>
      </c>
      <c r="T28" s="19">
        <v>2551.1</v>
      </c>
      <c r="U28" s="16">
        <f>R28+S28+T28</f>
        <v>2971.2999999999997</v>
      </c>
      <c r="V28" s="1"/>
    </row>
    <row r="29" spans="1:22" s="37" customFormat="1" ht="26.25" customHeight="1">
      <c r="A29" s="53" t="s">
        <v>85</v>
      </c>
      <c r="B29" s="14" t="s">
        <v>56</v>
      </c>
      <c r="C29" s="16">
        <v>110</v>
      </c>
      <c r="D29" s="19">
        <f t="shared" si="2"/>
        <v>110</v>
      </c>
      <c r="E29" s="19">
        <v>0</v>
      </c>
      <c r="F29" s="19">
        <v>7.6</v>
      </c>
      <c r="G29" s="19">
        <v>9.9</v>
      </c>
      <c r="H29" s="16">
        <f>E29+F29+G29</f>
        <v>17.5</v>
      </c>
      <c r="I29" s="47">
        <v>8.2</v>
      </c>
      <c r="J29" s="47">
        <v>8</v>
      </c>
      <c r="K29" s="47">
        <v>15.9</v>
      </c>
      <c r="L29" s="48">
        <f t="shared" si="3"/>
        <v>32.1</v>
      </c>
      <c r="M29" s="47">
        <v>5.3</v>
      </c>
      <c r="N29" s="47">
        <v>2.5</v>
      </c>
      <c r="O29" s="47">
        <v>7.6</v>
      </c>
      <c r="P29" s="47"/>
      <c r="Q29" s="48">
        <f>M29+N29+O29</f>
        <v>15.399999999999999</v>
      </c>
      <c r="R29" s="47">
        <v>10.8</v>
      </c>
      <c r="S29" s="47">
        <v>9.1</v>
      </c>
      <c r="T29" s="47">
        <v>25.1</v>
      </c>
      <c r="U29" s="48">
        <f>R29+S29+T29</f>
        <v>45</v>
      </c>
      <c r="V29" s="36"/>
    </row>
    <row r="30" spans="1:22" s="37" customFormat="1" ht="44.25" customHeight="1">
      <c r="A30" s="53" t="s">
        <v>79</v>
      </c>
      <c r="B30" s="14" t="s">
        <v>57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7"/>
      <c r="T30" s="48"/>
      <c r="U30" s="48">
        <f>R30+S30+T30</f>
        <v>0</v>
      </c>
      <c r="V30" s="38"/>
    </row>
    <row r="31" spans="1:23" s="56" customFormat="1" ht="23.25" customHeight="1">
      <c r="A31" s="53" t="s">
        <v>76</v>
      </c>
      <c r="B31" s="14" t="s">
        <v>58</v>
      </c>
      <c r="C31" s="16">
        <v>15180.4</v>
      </c>
      <c r="D31" s="19">
        <f t="shared" si="2"/>
        <v>15180.4</v>
      </c>
      <c r="E31" s="19">
        <v>901.6</v>
      </c>
      <c r="F31" s="19">
        <v>424.2</v>
      </c>
      <c r="G31" s="19">
        <v>732.6</v>
      </c>
      <c r="H31" s="16">
        <f>E31+F31+G31</f>
        <v>2058.4</v>
      </c>
      <c r="I31" s="19">
        <v>400.6</v>
      </c>
      <c r="J31" s="19">
        <v>369.6</v>
      </c>
      <c r="K31" s="19">
        <v>586.6</v>
      </c>
      <c r="L31" s="16">
        <f t="shared" si="3"/>
        <v>1356.8000000000002</v>
      </c>
      <c r="M31" s="19">
        <v>846.1</v>
      </c>
      <c r="N31" s="19">
        <v>369.6</v>
      </c>
      <c r="O31" s="19">
        <v>522.6</v>
      </c>
      <c r="P31" s="16"/>
      <c r="Q31" s="16">
        <f>M31+N31+O31</f>
        <v>1738.3000000000002</v>
      </c>
      <c r="R31" s="19">
        <v>9476.8</v>
      </c>
      <c r="S31" s="19">
        <v>415.6</v>
      </c>
      <c r="T31" s="19">
        <v>134.5</v>
      </c>
      <c r="U31" s="16">
        <f aca="true" t="shared" si="4" ref="U31:U36">R31+S31+T31</f>
        <v>10026.9</v>
      </c>
      <c r="V31" s="54"/>
      <c r="W31" s="55"/>
    </row>
    <row r="32" spans="1:23" s="37" customFormat="1" ht="58.5" customHeight="1">
      <c r="A32" s="53" t="s">
        <v>88</v>
      </c>
      <c r="B32" s="14" t="s">
        <v>82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7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99</v>
      </c>
      <c r="B33" s="14" t="s">
        <v>84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7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83</v>
      </c>
      <c r="B34" s="14" t="s">
        <v>86</v>
      </c>
      <c r="C34" s="16">
        <v>316</v>
      </c>
      <c r="D34" s="16">
        <f t="shared" si="2"/>
        <v>316</v>
      </c>
      <c r="E34" s="19">
        <v>18</v>
      </c>
      <c r="F34" s="16">
        <v>4.1</v>
      </c>
      <c r="G34" s="16">
        <v>3.5</v>
      </c>
      <c r="H34" s="16">
        <f>E34+F34+G34</f>
        <v>25.6</v>
      </c>
      <c r="I34" s="19">
        <v>15</v>
      </c>
      <c r="J34" s="16">
        <v>0</v>
      </c>
      <c r="K34" s="16">
        <v>0</v>
      </c>
      <c r="L34" s="48">
        <f t="shared" si="3"/>
        <v>15</v>
      </c>
      <c r="M34" s="19">
        <v>16.1</v>
      </c>
      <c r="N34" s="16">
        <v>8</v>
      </c>
      <c r="O34" s="16">
        <v>197</v>
      </c>
      <c r="P34" s="16"/>
      <c r="Q34" s="16">
        <f>M34+N34+O34</f>
        <v>221.1</v>
      </c>
      <c r="R34" s="16">
        <v>48.3</v>
      </c>
      <c r="S34" s="19">
        <v>3</v>
      </c>
      <c r="T34" s="16">
        <v>3</v>
      </c>
      <c r="U34" s="16">
        <f t="shared" si="4"/>
        <v>54.3</v>
      </c>
      <c r="V34" s="54"/>
      <c r="W34" s="55"/>
    </row>
    <row r="35" spans="1:22" s="37" customFormat="1" ht="22.5" customHeight="1">
      <c r="A35" s="40" t="s">
        <v>59</v>
      </c>
      <c r="B35" s="43" t="s">
        <v>60</v>
      </c>
      <c r="C35" s="48">
        <f>C21-C25</f>
        <v>-1619</v>
      </c>
      <c r="D35" s="48">
        <f>D21-D25</f>
        <v>-1619</v>
      </c>
      <c r="E35" s="48">
        <f>E21-E25</f>
        <v>763.5</v>
      </c>
      <c r="F35" s="48">
        <f>F21-F25</f>
        <v>72.00000000000023</v>
      </c>
      <c r="G35" s="48">
        <f>G21-G25</f>
        <v>243.5</v>
      </c>
      <c r="H35" s="48">
        <f>E35+F35+G35</f>
        <v>1079.0000000000002</v>
      </c>
      <c r="I35" s="47">
        <f>I21-I25</f>
        <v>14.199999999999818</v>
      </c>
      <c r="J35" s="48">
        <f>J21-J25</f>
        <v>-490.4000000000001</v>
      </c>
      <c r="K35" s="48">
        <f>K21-K25</f>
        <v>-774.9</v>
      </c>
      <c r="L35" s="48">
        <f>I35+J35+K35</f>
        <v>-1251.1000000000004</v>
      </c>
      <c r="M35" s="47">
        <f>M21-M25</f>
        <v>201.60000000000014</v>
      </c>
      <c r="N35" s="47">
        <f>N21-N25</f>
        <v>-633.5999999999999</v>
      </c>
      <c r="O35" s="47">
        <f>O21-O25</f>
        <v>-483.9000000000001</v>
      </c>
      <c r="P35" s="48">
        <f>P21-P25</f>
        <v>0</v>
      </c>
      <c r="Q35" s="48">
        <f>M35+N35+O35</f>
        <v>-915.8999999999999</v>
      </c>
      <c r="R35" s="48" t="s">
        <v>103</v>
      </c>
      <c r="S35" s="47">
        <f>S21-S25</f>
        <v>-187.10000000000002</v>
      </c>
      <c r="T35" s="48">
        <f>T21-T25</f>
        <v>-2413.3999999999996</v>
      </c>
      <c r="U35" s="48" t="e">
        <f t="shared" si="4"/>
        <v>#VALUE!</v>
      </c>
      <c r="V35" s="36"/>
    </row>
    <row r="36" spans="1:22" s="37" customFormat="1" ht="34.5" customHeight="1">
      <c r="A36" s="40" t="s">
        <v>61</v>
      </c>
      <c r="B36" s="43" t="s">
        <v>62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7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63</v>
      </c>
      <c r="B37" s="43" t="s">
        <v>64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36"/>
    </row>
    <row r="38" spans="1:22" s="37" customFormat="1" ht="35.25" customHeight="1">
      <c r="A38" s="40" t="s">
        <v>89</v>
      </c>
      <c r="B38" s="43" t="s">
        <v>65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7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90</v>
      </c>
      <c r="B39" s="42" t="s">
        <v>66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91</v>
      </c>
      <c r="B40" s="43" t="s">
        <v>67</v>
      </c>
      <c r="C40" s="48">
        <f>C35+C37-C38</f>
        <v>-1619</v>
      </c>
      <c r="D40" s="48">
        <f>D35+D37-D38</f>
        <v>-1619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7"/>
      <c r="T40" s="48"/>
      <c r="U40" s="48"/>
      <c r="V40" s="36"/>
    </row>
    <row r="41" spans="1:22" s="37" customFormat="1" ht="76.5" customHeight="1">
      <c r="A41" s="41" t="s">
        <v>92</v>
      </c>
      <c r="B41" s="43" t="s">
        <v>68</v>
      </c>
      <c r="C41" s="51"/>
      <c r="D41" s="47">
        <v>1847</v>
      </c>
      <c r="E41" s="47">
        <v>1847</v>
      </c>
      <c r="F41" s="47">
        <f>E42</f>
        <v>2610.5</v>
      </c>
      <c r="G41" s="47">
        <f>F42</f>
        <v>2682.5</v>
      </c>
      <c r="H41" s="48">
        <f>G42</f>
        <v>2926</v>
      </c>
      <c r="I41" s="47">
        <v>2926</v>
      </c>
      <c r="J41" s="47">
        <v>2940.2</v>
      </c>
      <c r="K41" s="47">
        <v>2449.8</v>
      </c>
      <c r="L41" s="48">
        <v>1674.9</v>
      </c>
      <c r="M41" s="47">
        <v>1674.9</v>
      </c>
      <c r="N41" s="47">
        <v>1876.5</v>
      </c>
      <c r="O41" s="47">
        <v>1242.9</v>
      </c>
      <c r="P41" s="47">
        <f>O41+P40</f>
        <v>1242.9</v>
      </c>
      <c r="Q41" s="48">
        <v>759</v>
      </c>
      <c r="R41" s="47">
        <v>759</v>
      </c>
      <c r="S41" s="47">
        <v>2828.1</v>
      </c>
      <c r="T41" s="47">
        <v>2641</v>
      </c>
      <c r="U41" s="47">
        <v>227.6</v>
      </c>
      <c r="V41" s="36"/>
    </row>
    <row r="42" spans="1:22" s="37" customFormat="1" ht="72.75" customHeight="1">
      <c r="A42" s="41" t="s">
        <v>94</v>
      </c>
      <c r="B42" s="43" t="s">
        <v>69</v>
      </c>
      <c r="C42" s="51">
        <v>0</v>
      </c>
      <c r="D42" s="47">
        <v>0</v>
      </c>
      <c r="E42" s="47">
        <f>D41+E21-E25-E36</f>
        <v>2610.5</v>
      </c>
      <c r="F42" s="47">
        <f>F41+F21-F25-F36</f>
        <v>2682.5</v>
      </c>
      <c r="G42" s="47">
        <f>G41+G21-G25-G36</f>
        <v>2926</v>
      </c>
      <c r="H42" s="48">
        <v>2926</v>
      </c>
      <c r="I42" s="47">
        <f aca="true" t="shared" si="7" ref="I42:T42">I41+I21-I25-I36</f>
        <v>2940.1999999999994</v>
      </c>
      <c r="J42" s="47">
        <f t="shared" si="7"/>
        <v>2449.7999999999997</v>
      </c>
      <c r="K42" s="47">
        <v>1674.9</v>
      </c>
      <c r="L42" s="48">
        <v>1674.9</v>
      </c>
      <c r="M42" s="47">
        <f t="shared" si="7"/>
        <v>1876.5000000000005</v>
      </c>
      <c r="N42" s="47">
        <f t="shared" si="7"/>
        <v>1242.8999999999996</v>
      </c>
      <c r="O42" s="47">
        <f t="shared" si="7"/>
        <v>759</v>
      </c>
      <c r="P42" s="47">
        <f t="shared" si="7"/>
        <v>1242.9</v>
      </c>
      <c r="Q42" s="47">
        <v>759</v>
      </c>
      <c r="R42" s="47">
        <f t="shared" si="7"/>
        <v>2828.0830000000024</v>
      </c>
      <c r="S42" s="47">
        <f t="shared" si="7"/>
        <v>2641</v>
      </c>
      <c r="T42" s="47">
        <f t="shared" si="7"/>
        <v>227.60000000000036</v>
      </c>
      <c r="U42" s="47">
        <v>0</v>
      </c>
      <c r="V42" s="36"/>
    </row>
    <row r="43" spans="1:22" s="63" customFormat="1" ht="110.25" customHeight="1">
      <c r="A43" s="60" t="s">
        <v>93</v>
      </c>
      <c r="B43" s="61" t="s">
        <v>70</v>
      </c>
      <c r="C43" s="16">
        <f>C41-C42</f>
        <v>0</v>
      </c>
      <c r="D43" s="16">
        <f>D41-D42</f>
        <v>1847</v>
      </c>
      <c r="E43" s="16">
        <f aca="true" t="shared" si="8" ref="E43:U43">E41-E42</f>
        <v>-763.5</v>
      </c>
      <c r="F43" s="16">
        <f t="shared" si="8"/>
        <v>-72</v>
      </c>
      <c r="G43" s="16">
        <f t="shared" si="8"/>
        <v>-243.5</v>
      </c>
      <c r="H43" s="16">
        <f t="shared" si="8"/>
        <v>0</v>
      </c>
      <c r="I43" s="16">
        <f t="shared" si="8"/>
        <v>-14.199999999999363</v>
      </c>
      <c r="J43" s="16">
        <f t="shared" si="8"/>
        <v>490.4000000000001</v>
      </c>
      <c r="K43" s="16">
        <f t="shared" si="8"/>
        <v>774.9000000000001</v>
      </c>
      <c r="L43" s="16">
        <f t="shared" si="8"/>
        <v>0</v>
      </c>
      <c r="M43" s="16">
        <f t="shared" si="8"/>
        <v>-201.60000000000036</v>
      </c>
      <c r="N43" s="16">
        <f t="shared" si="8"/>
        <v>633.6000000000004</v>
      </c>
      <c r="O43" s="16">
        <f t="shared" si="8"/>
        <v>483.9000000000001</v>
      </c>
      <c r="P43" s="16">
        <f t="shared" si="8"/>
        <v>0</v>
      </c>
      <c r="Q43" s="16">
        <f t="shared" si="8"/>
        <v>0</v>
      </c>
      <c r="R43" s="16">
        <f t="shared" si="8"/>
        <v>-2069.0830000000024</v>
      </c>
      <c r="S43" s="19">
        <f t="shared" si="8"/>
        <v>187.0999999999999</v>
      </c>
      <c r="T43" s="16">
        <f t="shared" si="8"/>
        <v>2413.3999999999996</v>
      </c>
      <c r="U43" s="16">
        <f t="shared" si="8"/>
        <v>227.6</v>
      </c>
      <c r="V43" s="62"/>
    </row>
    <row r="44" spans="1:22" s="37" customFormat="1" ht="61.5" customHeight="1">
      <c r="A44" s="46" t="s">
        <v>78</v>
      </c>
      <c r="B44" s="43" t="s">
        <v>71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79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95" t="s">
        <v>95</v>
      </c>
      <c r="E45" s="95"/>
      <c r="F45" s="95"/>
      <c r="G45" s="95"/>
      <c r="H45" s="96"/>
      <c r="I45" s="26"/>
      <c r="J45" s="34"/>
      <c r="K45" s="35"/>
      <c r="L45" s="89" t="s">
        <v>96</v>
      </c>
      <c r="M45" s="90"/>
      <c r="N45" s="90"/>
      <c r="O45" s="3"/>
      <c r="P45" s="3"/>
      <c r="Q45" s="80"/>
      <c r="R45" s="3"/>
      <c r="S45" s="3"/>
      <c r="T45" s="3"/>
      <c r="U45" s="59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73"/>
      <c r="I46" s="28"/>
      <c r="J46" s="28"/>
      <c r="K46" s="28"/>
      <c r="L46" s="71"/>
      <c r="M46" s="10"/>
      <c r="N46" s="10"/>
      <c r="O46" s="3"/>
      <c r="P46" s="3"/>
      <c r="Q46" s="80"/>
      <c r="R46" s="3"/>
      <c r="S46" s="3"/>
      <c r="T46" s="3"/>
      <c r="U46" s="59"/>
      <c r="V46" s="1"/>
    </row>
    <row r="47" spans="1:22" ht="12.75" hidden="1">
      <c r="A47" s="1"/>
      <c r="B47" s="1"/>
      <c r="C47" s="1"/>
      <c r="D47" s="29" t="s">
        <v>43</v>
      </c>
      <c r="E47" s="26"/>
      <c r="F47" s="26"/>
      <c r="G47" s="26"/>
      <c r="H47" s="74"/>
      <c r="I47" s="30"/>
      <c r="J47" s="27" t="s">
        <v>48</v>
      </c>
      <c r="K47" s="31"/>
      <c r="L47" s="72"/>
      <c r="M47" s="1"/>
      <c r="N47" s="1"/>
      <c r="O47" s="1"/>
      <c r="P47" s="1"/>
      <c r="Q47" s="54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91"/>
      <c r="E48" s="92"/>
      <c r="F48" s="92"/>
      <c r="G48" s="92"/>
      <c r="H48" s="92"/>
      <c r="I48" s="92"/>
      <c r="J48" s="92"/>
      <c r="K48" s="92"/>
      <c r="L48" s="92"/>
      <c r="M48" s="1"/>
      <c r="N48" s="1"/>
      <c r="O48" s="5"/>
      <c r="P48" s="1"/>
      <c r="Q48" s="54"/>
      <c r="R48" s="1"/>
      <c r="S48" s="1"/>
      <c r="T48" s="1"/>
      <c r="U48" s="1"/>
      <c r="V48" s="1"/>
    </row>
    <row r="49" spans="3:14" ht="24.75" customHeight="1">
      <c r="C49" s="4"/>
      <c r="D49" s="93" t="s">
        <v>98</v>
      </c>
      <c r="E49" s="93"/>
      <c r="F49" s="93"/>
      <c r="G49" s="93"/>
      <c r="H49" s="93"/>
      <c r="I49" s="33"/>
      <c r="J49" s="32"/>
      <c r="K49" s="32"/>
      <c r="L49" s="93" t="s">
        <v>97</v>
      </c>
      <c r="M49" s="94"/>
      <c r="N49" s="9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2020-06-23T07:21:25Z</cp:lastPrinted>
  <dcterms:created xsi:type="dcterms:W3CDTF">2011-02-18T08:58:48Z</dcterms:created>
  <dcterms:modified xsi:type="dcterms:W3CDTF">2021-02-10T06:30:59Z</dcterms:modified>
  <cp:category/>
  <cp:version/>
  <cp:contentType/>
  <cp:contentStatus/>
</cp:coreProperties>
</file>