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<sst xmlns="http://schemas.openxmlformats.org/spreadsheetml/2006/main" count="132" uniqueCount="103">
  <si>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</si>
  <si>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</si>
  <si>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</si>
  <si>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</si>
  <si>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</si>
  <si>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</si>
  <si>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</si>
  <si>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</si>
  <si>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</si>
  <si>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</si>
  <si>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</si>
  <si>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</si>
  <si>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</si>
  <si>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</si>
  <si>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</si>
  <si>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</si>
  <si>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</si>
  <si>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</si>
  <si>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</si>
  <si>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</si>
  <si>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</si>
  <si>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</si>
  <si>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</si>
  <si>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</si>
  <si>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</si>
  <si>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</si>
  <si>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</si>
  <si>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</si>
  <si>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</si>
  <si>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</si>
  <si>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</si>
  <si>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</si>
  <si>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</si>
  <si>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</si>
  <si>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</si>
  <si>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</si>
  <si>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</si>
  <si>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</si>
  <si>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</si>
  <si>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</si>
  <si>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</si>
  <si>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</si>
  <si>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</si>
  <si>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</si>
  <si>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</si>
  <si>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</si>
  <si>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</si>
  <si>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</si>
  <si>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</si>
  <si>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</si>
  <si>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</si>
  <si>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</si>
  <si>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</si>
  <si>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</si>
  <si>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</si>
  <si>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</si>
  <si>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</si>
  <si>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</si>
  <si>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</si>
  <si>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</si>
  <si>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</si>
  <si>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</si>
  <si>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</si>
  <si>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</si>
  <si>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</si>
  <si>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</si>
  <si>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</si>
  <si>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</si>
  <si>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</si>
  <si>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</si>
  <si>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</si>
  <si>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</si>
  <si>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</si>
  <si>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</si>
  <si>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</si>
  <si>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</si>
  <si>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</si>
  <si>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</si>
  <si>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</si>
  <si>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</si>
  <si>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</si>
  <si>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</si>
  <si>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</si>
  <si>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</si>
  <si>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</si>
  <si>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</si>
  <si>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</si>
  <si>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</si>
  <si>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</si>
  <si>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</si>
  <si>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</si>
  <si>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</si>
  <si>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</si>
  <si>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</si>
  <si>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</si>
  <si>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</si>
  <si>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</si>
  <si>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</si>
  <si>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</si>
  <si>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</si>
  <si>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</si>
  <si>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(по состоянию на "01" марта 2022г.)</t>
  </si>
  <si>
    <t>капитальные вложения в объекты недвижимого имущества МО Симское (по ВР 400)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</si>
</sst>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4">
      <selection activeCell="H35" sqref="H3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87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52117.1</v>
      </c>
      <c r="D21" s="66">
        <f t="shared" si="0"/>
        <v>52117.1</v>
      </c>
      <c r="E21" s="13">
        <f t="shared" si="0"/>
        <v>613</v>
      </c>
      <c r="F21" s="13">
        <f t="shared" si="0"/>
        <v>1063.7</v>
      </c>
      <c r="G21" s="13">
        <f t="shared" si="0"/>
        <v>2234.3</v>
      </c>
      <c r="H21" s="13">
        <f t="shared" si="0"/>
        <v>3911</v>
      </c>
      <c r="I21" s="13">
        <f>I23+I24</f>
        <v>954.6</v>
      </c>
      <c r="J21" s="13">
        <f>J23+J24</f>
        <v>513.6</v>
      </c>
      <c r="K21" s="13">
        <f>K23+K24</f>
        <v>1195.6</v>
      </c>
      <c r="L21" s="13">
        <f t="shared" si="0"/>
        <v>2663.8</v>
      </c>
      <c r="M21" s="13">
        <f t="shared" si="0"/>
        <v>3133.6</v>
      </c>
      <c r="N21" s="13">
        <f t="shared" si="0"/>
        <v>1314.5</v>
      </c>
      <c r="O21" s="66">
        <f t="shared" si="0"/>
        <v>1092.6</v>
      </c>
      <c r="P21" s="13">
        <f t="shared" si="0"/>
        <v>0</v>
      </c>
      <c r="Q21" s="13">
        <f t="shared" si="0"/>
        <v>5540.7</v>
      </c>
      <c r="R21" s="66">
        <f t="shared" si="0"/>
        <v>37596.9</v>
      </c>
      <c r="S21" s="13">
        <f t="shared" si="0"/>
        <v>1618.1</v>
      </c>
      <c r="T21" s="13">
        <f t="shared" si="0"/>
        <v>786.6</v>
      </c>
      <c r="U21" s="13">
        <f t="shared" si="0"/>
        <v>40001.6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1191.7</v>
      </c>
      <c r="H23" s="14">
        <f>E23+F23+G23</f>
        <v>1739</v>
      </c>
      <c r="I23" s="14">
        <v>625</v>
      </c>
      <c r="J23" s="14">
        <v>184</v>
      </c>
      <c r="K23" s="14">
        <v>861</v>
      </c>
      <c r="L23" s="14">
        <f>I23+J23+K23</f>
        <v>1670</v>
      </c>
      <c r="M23" s="14">
        <v>920</v>
      </c>
      <c r="N23" s="14">
        <v>1000</v>
      </c>
      <c r="O23" s="69">
        <v>881</v>
      </c>
      <c r="P23" s="14"/>
      <c r="Q23" s="14">
        <f>M23+N23+O23</f>
        <v>2801</v>
      </c>
      <c r="R23" s="14">
        <v>1405</v>
      </c>
      <c r="S23" s="14">
        <v>1463</v>
      </c>
      <c r="T23" s="14">
        <v>602</v>
      </c>
      <c r="U23" s="14">
        <f>R23+S23+T23</f>
        <v>3470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42437.1</v>
      </c>
      <c r="D24" s="67">
        <f>H24+L24+Q24+U24</f>
        <v>42437.1</v>
      </c>
      <c r="E24" s="59">
        <v>372.2</v>
      </c>
      <c r="F24" s="59">
        <v>757.2</v>
      </c>
      <c r="G24" s="59">
        <v>1042.6</v>
      </c>
      <c r="H24" s="14">
        <f>F24+G24+E24</f>
        <v>2172</v>
      </c>
      <c r="I24" s="14">
        <v>329.6</v>
      </c>
      <c r="J24" s="14">
        <v>329.6</v>
      </c>
      <c r="K24" s="14">
        <v>334.6</v>
      </c>
      <c r="L24" s="14">
        <f>I24+J24+K24</f>
        <v>993.8000000000001</v>
      </c>
      <c r="M24" s="14">
        <v>2213.6</v>
      </c>
      <c r="N24" s="14">
        <v>314.5</v>
      </c>
      <c r="O24" s="14">
        <v>211.6</v>
      </c>
      <c r="P24" s="14"/>
      <c r="Q24" s="14">
        <f>M24+N24+O24</f>
        <v>2739.7</v>
      </c>
      <c r="R24" s="67">
        <v>36191.9</v>
      </c>
      <c r="S24" s="14">
        <v>155.1</v>
      </c>
      <c r="T24" s="14">
        <v>184.6</v>
      </c>
      <c r="U24" s="14">
        <f>R24+S24+T24</f>
        <v>36531.6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54085.1</v>
      </c>
      <c r="D25" s="67">
        <f>H25+L25+Q25+U25</f>
        <v>54085.1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688.1</v>
      </c>
      <c r="H25" s="14">
        <f>H27+H28+H29+H30+H31+H32+H33+H34</f>
        <v>3305.3</v>
      </c>
      <c r="I25" s="14">
        <f aca="true" t="shared" si="1" ref="I25:U25">I27+I28+I29+I30+I31+I32+I33+I34</f>
        <v>1371.3</v>
      </c>
      <c r="J25" s="14">
        <f t="shared" si="1"/>
        <v>1342.3</v>
      </c>
      <c r="K25" s="14">
        <f t="shared" si="1"/>
        <v>2271.3</v>
      </c>
      <c r="L25" s="14">
        <f t="shared" si="1"/>
        <v>4984.9</v>
      </c>
      <c r="M25" s="14">
        <f t="shared" si="1"/>
        <v>3102.3</v>
      </c>
      <c r="N25" s="14">
        <f t="shared" si="1"/>
        <v>1374.3</v>
      </c>
      <c r="O25" s="67">
        <f t="shared" si="1"/>
        <v>1070.3</v>
      </c>
      <c r="P25" s="14">
        <f t="shared" si="1"/>
        <v>0</v>
      </c>
      <c r="Q25" s="14">
        <f t="shared" si="1"/>
        <v>5546.9</v>
      </c>
      <c r="R25" s="14">
        <f t="shared" si="1"/>
        <v>37660.700000000004</v>
      </c>
      <c r="S25" s="14">
        <f t="shared" si="1"/>
        <v>1005.9</v>
      </c>
      <c r="T25" s="14">
        <f t="shared" si="1"/>
        <v>1581.4</v>
      </c>
      <c r="U25" s="14">
        <f t="shared" si="1"/>
        <v>40248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5012</v>
      </c>
      <c r="D27" s="17">
        <f aca="true" t="shared" si="2" ref="D27:D34">H27+L27+Q27+U27</f>
        <v>5012</v>
      </c>
      <c r="E27" s="17">
        <v>182</v>
      </c>
      <c r="F27" s="17">
        <v>320</v>
      </c>
      <c r="G27" s="17">
        <v>346</v>
      </c>
      <c r="H27" s="14">
        <f>E27+F27+G27</f>
        <v>848</v>
      </c>
      <c r="I27" s="17">
        <v>397</v>
      </c>
      <c r="J27" s="17">
        <v>544</v>
      </c>
      <c r="K27" s="17">
        <v>624</v>
      </c>
      <c r="L27" s="14">
        <f aca="true" t="shared" si="3" ref="L27:L34">I27+J27+K27</f>
        <v>1565</v>
      </c>
      <c r="M27" s="17">
        <v>324</v>
      </c>
      <c r="N27" s="17">
        <v>454</v>
      </c>
      <c r="O27" s="17">
        <v>354</v>
      </c>
      <c r="P27" s="17"/>
      <c r="Q27" s="14">
        <f>M27+N27+O27</f>
        <v>1132</v>
      </c>
      <c r="R27" s="17">
        <v>324</v>
      </c>
      <c r="S27" s="17">
        <v>314</v>
      </c>
      <c r="T27" s="17">
        <v>829</v>
      </c>
      <c r="U27" s="14">
        <f aca="true" t="shared" si="4" ref="U27:U34">R27+S27+T27</f>
        <v>1467</v>
      </c>
      <c r="V27" s="1"/>
    </row>
    <row r="28" spans="1:22" s="49" customFormat="1" ht="23.25" customHeight="1">
      <c r="A28" s="46" t="s">
        <v>81</v>
      </c>
      <c r="B28" s="12" t="s">
        <v>56</v>
      </c>
      <c r="C28" s="67">
        <v>6349.5</v>
      </c>
      <c r="D28" s="68">
        <f t="shared" si="2"/>
        <v>6349.5</v>
      </c>
      <c r="E28" s="17">
        <v>252</v>
      </c>
      <c r="F28" s="17">
        <v>202.9</v>
      </c>
      <c r="G28" s="17">
        <v>145.1</v>
      </c>
      <c r="H28" s="14">
        <f>E28+F28+G28</f>
        <v>600</v>
      </c>
      <c r="I28" s="17">
        <v>300</v>
      </c>
      <c r="J28" s="17">
        <v>300</v>
      </c>
      <c r="K28" s="17">
        <v>1170</v>
      </c>
      <c r="L28" s="14">
        <f t="shared" si="3"/>
        <v>1770</v>
      </c>
      <c r="M28" s="17">
        <v>2160</v>
      </c>
      <c r="N28" s="17">
        <v>450</v>
      </c>
      <c r="O28" s="68">
        <v>350</v>
      </c>
      <c r="P28" s="17"/>
      <c r="Q28" s="14">
        <f>M28+N28+O28</f>
        <v>2960</v>
      </c>
      <c r="R28" s="17">
        <v>400</v>
      </c>
      <c r="S28" s="17">
        <v>350</v>
      </c>
      <c r="T28" s="17">
        <v>269.5</v>
      </c>
      <c r="U28" s="14">
        <f t="shared" si="4"/>
        <v>1019.5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8.1</v>
      </c>
      <c r="G29" s="17">
        <v>8.5</v>
      </c>
      <c r="H29" s="14">
        <f>E29+F29+G29</f>
        <v>16.6</v>
      </c>
      <c r="I29" s="17">
        <v>8.3</v>
      </c>
      <c r="J29" s="17">
        <v>8.3</v>
      </c>
      <c r="K29" s="17">
        <v>8.3</v>
      </c>
      <c r="L29" s="14">
        <f t="shared" si="3"/>
        <v>24.900000000000002</v>
      </c>
      <c r="M29" s="17">
        <v>8.3</v>
      </c>
      <c r="N29" s="17">
        <v>8.3</v>
      </c>
      <c r="O29" s="17">
        <v>8.3</v>
      </c>
      <c r="P29" s="17"/>
      <c r="Q29" s="14">
        <f>M29+N29+O29</f>
        <v>24.900000000000002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102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42518.6</v>
      </c>
      <c r="D31" s="17">
        <f t="shared" si="2"/>
        <v>42518.6</v>
      </c>
      <c r="E31" s="17">
        <v>664.7</v>
      </c>
      <c r="F31" s="17">
        <v>971.5</v>
      </c>
      <c r="G31" s="17">
        <v>178.5</v>
      </c>
      <c r="H31" s="14">
        <f>E31+F31+G31</f>
        <v>1814.7</v>
      </c>
      <c r="I31" s="17">
        <v>649</v>
      </c>
      <c r="J31" s="17">
        <v>490</v>
      </c>
      <c r="K31" s="17">
        <v>459</v>
      </c>
      <c r="L31" s="14">
        <f t="shared" si="3"/>
        <v>1598</v>
      </c>
      <c r="M31" s="17">
        <v>594</v>
      </c>
      <c r="N31" s="17">
        <v>462</v>
      </c>
      <c r="O31" s="17">
        <v>348</v>
      </c>
      <c r="P31" s="14"/>
      <c r="Q31" s="14">
        <f>M31+N31+O31</f>
        <v>1404</v>
      </c>
      <c r="R31" s="17">
        <v>36912.3</v>
      </c>
      <c r="S31" s="17">
        <v>333.5</v>
      </c>
      <c r="T31" s="17">
        <v>456.1</v>
      </c>
      <c r="U31" s="14">
        <f t="shared" si="4"/>
        <v>37701.9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14">
        <v>105</v>
      </c>
      <c r="D34" s="14">
        <f t="shared" si="2"/>
        <v>105</v>
      </c>
      <c r="E34" s="17">
        <v>0</v>
      </c>
      <c r="F34" s="14">
        <v>16</v>
      </c>
      <c r="G34" s="14">
        <v>10</v>
      </c>
      <c r="H34" s="14">
        <f>E34+F34+G34</f>
        <v>26</v>
      </c>
      <c r="I34" s="17">
        <v>17</v>
      </c>
      <c r="J34" s="14"/>
      <c r="K34" s="14">
        <v>10</v>
      </c>
      <c r="L34" s="14">
        <f t="shared" si="3"/>
        <v>27</v>
      </c>
      <c r="M34" s="17">
        <v>16</v>
      </c>
      <c r="N34" s="14"/>
      <c r="O34" s="14">
        <v>10</v>
      </c>
      <c r="P34" s="14"/>
      <c r="Q34" s="14">
        <f>M34+N34+O34</f>
        <v>26</v>
      </c>
      <c r="R34" s="14">
        <v>16</v>
      </c>
      <c r="S34" s="14"/>
      <c r="T34" s="14">
        <v>10</v>
      </c>
      <c r="U34" s="14">
        <f t="shared" si="4"/>
        <v>26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-1968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1546.2000000000003</v>
      </c>
      <c r="H35" s="42">
        <f t="shared" si="5"/>
        <v>605.6999999999998</v>
      </c>
      <c r="I35" s="42">
        <f t="shared" si="5"/>
        <v>-416.69999999999993</v>
      </c>
      <c r="J35" s="14">
        <f t="shared" si="5"/>
        <v>-828.6999999999999</v>
      </c>
      <c r="K35" s="14">
        <f t="shared" si="5"/>
        <v>-1075.7000000000003</v>
      </c>
      <c r="L35" s="42">
        <f t="shared" si="5"/>
        <v>-2321.0999999999995</v>
      </c>
      <c r="M35" s="14">
        <f t="shared" si="5"/>
        <v>31.299999999999727</v>
      </c>
      <c r="N35" s="14">
        <f t="shared" si="5"/>
        <v>-59.799999999999955</v>
      </c>
      <c r="O35" s="14">
        <f t="shared" si="5"/>
        <v>22.299999999999955</v>
      </c>
      <c r="P35" s="42">
        <f t="shared" si="5"/>
        <v>0</v>
      </c>
      <c r="Q35" s="42">
        <f t="shared" si="5"/>
        <v>-6.199999999999818</v>
      </c>
      <c r="R35" s="14">
        <f t="shared" si="5"/>
        <v>-63.80000000000291</v>
      </c>
      <c r="S35" s="42">
        <f t="shared" si="5"/>
        <v>612.1999999999999</v>
      </c>
      <c r="T35" s="42">
        <f t="shared" si="5"/>
        <v>-794.8000000000001</v>
      </c>
      <c r="U35" s="42">
        <f t="shared" si="5"/>
        <v>-246.40000000000146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1968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-1546.2000000000003</v>
      </c>
      <c r="H36" s="42">
        <f t="shared" si="6"/>
        <v>-605.6999999999998</v>
      </c>
      <c r="I36" s="42">
        <f t="shared" si="6"/>
        <v>416.69999999999993</v>
      </c>
      <c r="J36" s="14">
        <f t="shared" si="6"/>
        <v>828.6999999999999</v>
      </c>
      <c r="K36" s="14">
        <f t="shared" si="6"/>
        <v>1075.7000000000003</v>
      </c>
      <c r="L36" s="42">
        <f t="shared" si="6"/>
        <v>2321.0999999999995</v>
      </c>
      <c r="M36" s="14">
        <f t="shared" si="6"/>
        <v>-31.299999999999727</v>
      </c>
      <c r="N36" s="14">
        <f t="shared" si="6"/>
        <v>59.799999999999955</v>
      </c>
      <c r="O36" s="14">
        <f t="shared" si="6"/>
        <v>-22.299999999999955</v>
      </c>
      <c r="P36" s="42">
        <f t="shared" si="6"/>
        <v>0</v>
      </c>
      <c r="Q36" s="42">
        <f t="shared" si="6"/>
        <v>6.199999999999818</v>
      </c>
      <c r="R36" s="14">
        <f t="shared" si="6"/>
        <v>63.80000000000291</v>
      </c>
      <c r="S36" s="42">
        <f t="shared" si="6"/>
        <v>-612.1999999999999</v>
      </c>
      <c r="T36" s="42">
        <f t="shared" si="6"/>
        <v>794.8000000000001</v>
      </c>
      <c r="U36" s="42">
        <f t="shared" si="6"/>
        <v>246.40000000000146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-52117.1</v>
      </c>
      <c r="D37" s="42">
        <f aca="true" t="shared" si="7" ref="D37:U37">-D21</f>
        <v>-52117.1</v>
      </c>
      <c r="E37" s="42">
        <f t="shared" si="7"/>
        <v>-613</v>
      </c>
      <c r="F37" s="42">
        <f t="shared" si="7"/>
        <v>-1063.7</v>
      </c>
      <c r="G37" s="42">
        <f t="shared" si="7"/>
        <v>-2234.3</v>
      </c>
      <c r="H37" s="42">
        <f t="shared" si="7"/>
        <v>-3911</v>
      </c>
      <c r="I37" s="42">
        <f t="shared" si="7"/>
        <v>-954.6</v>
      </c>
      <c r="J37" s="14">
        <f t="shared" si="7"/>
        <v>-513.6</v>
      </c>
      <c r="K37" s="14">
        <f t="shared" si="7"/>
        <v>-1195.6</v>
      </c>
      <c r="L37" s="42">
        <f t="shared" si="7"/>
        <v>-2663.8</v>
      </c>
      <c r="M37" s="14">
        <f t="shared" si="7"/>
        <v>-3133.6</v>
      </c>
      <c r="N37" s="14">
        <f t="shared" si="7"/>
        <v>-1314.5</v>
      </c>
      <c r="O37" s="14">
        <f t="shared" si="7"/>
        <v>-1092.6</v>
      </c>
      <c r="P37" s="42">
        <f t="shared" si="7"/>
        <v>0</v>
      </c>
      <c r="Q37" s="42">
        <f t="shared" si="7"/>
        <v>-5540.7</v>
      </c>
      <c r="R37" s="14">
        <f t="shared" si="7"/>
        <v>-37596.9</v>
      </c>
      <c r="S37" s="42">
        <f t="shared" si="7"/>
        <v>-1618.1</v>
      </c>
      <c r="T37" s="42">
        <f t="shared" si="7"/>
        <v>-786.6</v>
      </c>
      <c r="U37" s="42">
        <f t="shared" si="7"/>
        <v>-40001.6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54085.1</v>
      </c>
      <c r="D38" s="42">
        <f aca="true" t="shared" si="8" ref="D38:U38">D25</f>
        <v>54085.1</v>
      </c>
      <c r="E38" s="42">
        <f t="shared" si="8"/>
        <v>1098.7</v>
      </c>
      <c r="F38" s="42">
        <f t="shared" si="8"/>
        <v>1518.5</v>
      </c>
      <c r="G38" s="42">
        <f t="shared" si="8"/>
        <v>688.1</v>
      </c>
      <c r="H38" s="42">
        <f t="shared" si="8"/>
        <v>3305.3</v>
      </c>
      <c r="I38" s="42">
        <f t="shared" si="8"/>
        <v>1371.3</v>
      </c>
      <c r="J38" s="14">
        <f t="shared" si="8"/>
        <v>1342.3</v>
      </c>
      <c r="K38" s="14">
        <f t="shared" si="8"/>
        <v>2271.3</v>
      </c>
      <c r="L38" s="42">
        <f t="shared" si="8"/>
        <v>4984.9</v>
      </c>
      <c r="M38" s="14">
        <f t="shared" si="8"/>
        <v>3102.3</v>
      </c>
      <c r="N38" s="14">
        <f t="shared" si="8"/>
        <v>1374.3</v>
      </c>
      <c r="O38" s="14">
        <f t="shared" si="8"/>
        <v>1070.3</v>
      </c>
      <c r="P38" s="42">
        <f t="shared" si="8"/>
        <v>0</v>
      </c>
      <c r="Q38" s="42">
        <f t="shared" si="8"/>
        <v>5546.9</v>
      </c>
      <c r="R38" s="14">
        <f t="shared" si="8"/>
        <v>37660.700000000004</v>
      </c>
      <c r="S38" s="42">
        <f t="shared" si="8"/>
        <v>1005.9</v>
      </c>
      <c r="T38" s="42">
        <f t="shared" si="8"/>
        <v>1581.4</v>
      </c>
      <c r="U38" s="42">
        <f t="shared" si="8"/>
        <v>40248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1968</v>
      </c>
      <c r="D40" s="42">
        <f aca="true" t="shared" si="9" ref="D40:U40">-D35</f>
        <v>1968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-1546.2000000000003</v>
      </c>
      <c r="H40" s="42">
        <f t="shared" si="9"/>
        <v>-605.6999999999998</v>
      </c>
      <c r="I40" s="42">
        <f t="shared" si="9"/>
        <v>416.69999999999993</v>
      </c>
      <c r="J40" s="14">
        <f t="shared" si="9"/>
        <v>828.6999999999999</v>
      </c>
      <c r="K40" s="14">
        <f t="shared" si="9"/>
        <v>1075.7000000000003</v>
      </c>
      <c r="L40" s="42">
        <f t="shared" si="9"/>
        <v>2321.0999999999995</v>
      </c>
      <c r="M40" s="14">
        <f t="shared" si="9"/>
        <v>-31.299999999999727</v>
      </c>
      <c r="N40" s="14">
        <f t="shared" si="9"/>
        <v>59.799999999999955</v>
      </c>
      <c r="O40" s="14">
        <f t="shared" si="9"/>
        <v>-22.299999999999955</v>
      </c>
      <c r="P40" s="42">
        <f t="shared" si="9"/>
        <v>0</v>
      </c>
      <c r="Q40" s="42">
        <f t="shared" si="9"/>
        <v>6.199999999999818</v>
      </c>
      <c r="R40" s="14">
        <f t="shared" si="9"/>
        <v>63.80000000000291</v>
      </c>
      <c r="S40" s="42">
        <f t="shared" si="9"/>
        <v>-612.1999999999999</v>
      </c>
      <c r="T40" s="42">
        <f t="shared" si="9"/>
        <v>794.8000000000001</v>
      </c>
      <c r="U40" s="42">
        <f t="shared" si="9"/>
        <v>246.40000000000146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2099.7</v>
      </c>
      <c r="H41" s="41">
        <v>2099.7</v>
      </c>
      <c r="I41" s="41">
        <v>1683</v>
      </c>
      <c r="J41" s="17">
        <v>854.3</v>
      </c>
      <c r="K41" s="17">
        <v>3</v>
      </c>
      <c r="L41" s="41">
        <v>3</v>
      </c>
      <c r="M41" s="17">
        <v>49.3</v>
      </c>
      <c r="N41" s="17">
        <v>13.5</v>
      </c>
      <c r="O41" s="17">
        <v>59.8</v>
      </c>
      <c r="P41" s="41">
        <f>O41+P40</f>
        <v>59.8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2099.7</v>
      </c>
      <c r="H42" s="17">
        <v>2099.7</v>
      </c>
      <c r="I42" s="17">
        <v>1683</v>
      </c>
      <c r="J42" s="17">
        <v>854.3</v>
      </c>
      <c r="K42" s="17">
        <v>3</v>
      </c>
      <c r="L42" s="17">
        <v>3</v>
      </c>
      <c r="M42" s="17">
        <v>49.3</v>
      </c>
      <c r="N42" s="17">
        <v>13.5</v>
      </c>
      <c r="O42" s="17">
        <v>59.8</v>
      </c>
      <c r="P42" s="17">
        <f>P41+P21-P25-P36</f>
        <v>59.8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95</v>
      </c>
      <c r="E45" s="82"/>
      <c r="F45" s="82"/>
      <c r="G45" s="82"/>
      <c r="H45" s="83"/>
      <c r="I45" s="24"/>
      <c r="J45" s="31"/>
      <c r="K45" s="63"/>
      <c r="L45" s="76" t="s">
        <v>96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98</v>
      </c>
      <c r="E49" s="80"/>
      <c r="F49" s="80"/>
      <c r="G49" s="80"/>
      <c r="H49" s="80"/>
      <c r="I49" s="30"/>
      <c r="J49" s="62"/>
      <c r="K49" s="62"/>
      <c r="L49" s="80" t="s">
        <v>97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2022-06-29T08:14:26Z</dcterms:modified>
  <cp:category/>
  <cp:version/>
  <cp:contentType/>
  <cp:contentStatus/>
</cp:coreProperties>
</file>