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<sst xmlns="http://schemas.openxmlformats.org/spreadsheetml/2006/main" count="132" uniqueCount="103">
  <si>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</si>
  <si>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</si>
  <si>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</si>
  <si>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</si>
  <si>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</si>
  <si>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</si>
  <si>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</si>
  <si>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</si>
  <si>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</si>
  <si>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</si>
  <si>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</si>
  <si>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</si>
  <si>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</si>
  <si>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</si>
  <si>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</si>
  <si>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</si>
  <si>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</si>
  <si>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</si>
  <si>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</si>
  <si>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</si>
  <si>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</si>
  <si>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</si>
  <si>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</si>
  <si>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</si>
  <si>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</si>
  <si>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</si>
  <si>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</si>
  <si>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</si>
  <si>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</si>
  <si>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</si>
  <si>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</si>
  <si>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</si>
  <si>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</si>
  <si>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</si>
  <si>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</si>
  <si>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</si>
  <si>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</si>
  <si>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</si>
  <si>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</si>
  <si>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</si>
  <si>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</si>
  <si>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</si>
  <si>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</si>
  <si>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</si>
  <si>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</si>
  <si>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</si>
  <si>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</si>
  <si>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</si>
  <si>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</si>
  <si>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</si>
  <si>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</si>
  <si>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</si>
  <si>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</si>
  <si>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</si>
  <si>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</si>
  <si>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</si>
  <si>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</si>
  <si>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</si>
  <si>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</si>
  <si>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</si>
  <si>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</si>
  <si>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</si>
  <si>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</si>
  <si>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</si>
  <si>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</si>
  <si>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</si>
  <si>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</si>
  <si>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</si>
  <si>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</si>
  <si>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</si>
  <si>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</si>
  <si>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</si>
  <si>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</si>
  <si>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</si>
  <si>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</si>
  <si>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</si>
  <si>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</si>
  <si>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</si>
  <si>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</si>
  <si>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</si>
  <si>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</si>
  <si>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</si>
  <si>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</si>
  <si>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</si>
  <si>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</si>
  <si>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</si>
  <si>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</si>
  <si>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</si>
  <si>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</si>
  <si>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</si>
  <si>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</si>
  <si>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</si>
  <si>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</si>
  <si>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</si>
  <si>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</si>
  <si>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</si>
  <si>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</si>
  <si>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</si>
  <si>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</si>
  <si>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</si>
  <si>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</si>
  <si>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</si>
  <si>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июня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</si>
</sst>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J25" sqref="J2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89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13285.2</v>
      </c>
      <c r="D21" s="15">
        <f t="shared" si="0"/>
        <v>13285.2</v>
      </c>
      <c r="E21" s="15">
        <f t="shared" si="0"/>
        <v>888</v>
      </c>
      <c r="F21" s="15">
        <f t="shared" si="0"/>
        <v>1144</v>
      </c>
      <c r="G21" s="15">
        <f t="shared" si="0"/>
        <v>695</v>
      </c>
      <c r="H21" s="15">
        <f t="shared" si="0"/>
        <v>2727</v>
      </c>
      <c r="I21" s="15">
        <f>I23+I24</f>
        <v>1320</v>
      </c>
      <c r="J21" s="15">
        <f>J23+J24</f>
        <v>1097</v>
      </c>
      <c r="K21" s="15">
        <f>K23+K24</f>
        <v>607.2</v>
      </c>
      <c r="L21" s="15">
        <f t="shared" si="0"/>
        <v>3024.2</v>
      </c>
      <c r="M21" s="15">
        <f t="shared" si="0"/>
        <v>1042.8</v>
      </c>
      <c r="N21" s="15">
        <f t="shared" si="0"/>
        <v>849.2</v>
      </c>
      <c r="O21" s="15">
        <f t="shared" si="0"/>
        <v>959</v>
      </c>
      <c r="P21" s="15">
        <f t="shared" si="0"/>
        <v>0</v>
      </c>
      <c r="Q21" s="15">
        <f t="shared" si="0"/>
        <v>2851</v>
      </c>
      <c r="R21" s="15">
        <f t="shared" si="0"/>
        <v>2115</v>
      </c>
      <c r="S21" s="15">
        <f t="shared" si="0"/>
        <v>1363</v>
      </c>
      <c r="T21" s="15">
        <f t="shared" si="0"/>
        <v>1205</v>
      </c>
      <c r="U21" s="15">
        <f t="shared" si="0"/>
        <v>4683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8907</v>
      </c>
      <c r="D23" s="48">
        <f>H23+L23+Q23+U23</f>
        <v>8907</v>
      </c>
      <c r="E23" s="48">
        <v>694</v>
      </c>
      <c r="F23" s="48">
        <v>794</v>
      </c>
      <c r="G23" s="48">
        <v>406</v>
      </c>
      <c r="H23" s="48">
        <f>E23+F23+G23</f>
        <v>1894</v>
      </c>
      <c r="I23" s="48">
        <v>906</v>
      </c>
      <c r="J23" s="48">
        <v>442</v>
      </c>
      <c r="K23" s="48">
        <v>49</v>
      </c>
      <c r="L23" s="48">
        <f>I23+J23+K23</f>
        <v>1397</v>
      </c>
      <c r="M23" s="48">
        <v>547</v>
      </c>
      <c r="N23" s="48">
        <v>511</v>
      </c>
      <c r="O23" s="48">
        <v>700</v>
      </c>
      <c r="P23" s="48"/>
      <c r="Q23" s="48">
        <f>M23+N23+O23</f>
        <v>1758</v>
      </c>
      <c r="R23" s="48">
        <v>1814</v>
      </c>
      <c r="S23" s="48">
        <v>1104</v>
      </c>
      <c r="T23" s="48">
        <v>940</v>
      </c>
      <c r="U23" s="48">
        <f>R23+S23+T23</f>
        <v>3858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4378.2</v>
      </c>
      <c r="D24" s="48">
        <f>H24+L24+Q24+U24</f>
        <v>4378.2</v>
      </c>
      <c r="E24" s="49">
        <v>194</v>
      </c>
      <c r="F24" s="49">
        <v>350</v>
      </c>
      <c r="G24" s="49">
        <v>289</v>
      </c>
      <c r="H24" s="48">
        <f>F24+G24+E24</f>
        <v>833</v>
      </c>
      <c r="I24" s="48">
        <v>414</v>
      </c>
      <c r="J24" s="48">
        <v>655</v>
      </c>
      <c r="K24" s="48">
        <v>558.2</v>
      </c>
      <c r="L24" s="48">
        <f>I24+J24+K24</f>
        <v>1627.2</v>
      </c>
      <c r="M24" s="48">
        <v>495.8</v>
      </c>
      <c r="N24" s="48">
        <v>338.2</v>
      </c>
      <c r="O24" s="48">
        <v>259</v>
      </c>
      <c r="P24" s="48"/>
      <c r="Q24" s="48">
        <f>M24+N24+O24</f>
        <v>1093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12891.599999999999</v>
      </c>
      <c r="D25" s="48">
        <f>H25+L25+Q25+U25</f>
        <v>12891.6</v>
      </c>
      <c r="E25" s="48">
        <f>E27+E28+E29+E30+E31+E32+E33+E34</f>
        <v>1099</v>
      </c>
      <c r="F25" s="48">
        <f aca="true" t="shared" si="1" ref="F25:U25">F27+F28+F29+F30+F31+F32+F33+F34</f>
        <v>839</v>
      </c>
      <c r="G25" s="48">
        <f t="shared" si="1"/>
        <v>1152</v>
      </c>
      <c r="H25" s="48">
        <f t="shared" si="1"/>
        <v>3090</v>
      </c>
      <c r="I25" s="48">
        <f t="shared" si="1"/>
        <v>856</v>
      </c>
      <c r="J25" s="48">
        <f t="shared" si="1"/>
        <v>1049</v>
      </c>
      <c r="K25" s="48">
        <f t="shared" si="1"/>
        <v>1385.5</v>
      </c>
      <c r="L25" s="48">
        <f t="shared" si="1"/>
        <v>3290.5</v>
      </c>
      <c r="M25" s="48">
        <f t="shared" si="1"/>
        <v>1045.7</v>
      </c>
      <c r="N25" s="48">
        <f t="shared" si="1"/>
        <v>866</v>
      </c>
      <c r="O25" s="48">
        <f t="shared" si="1"/>
        <v>1161</v>
      </c>
      <c r="P25" s="48">
        <f t="shared" si="1"/>
        <v>0</v>
      </c>
      <c r="Q25" s="48">
        <f t="shared" si="1"/>
        <v>3072.7</v>
      </c>
      <c r="R25" s="48">
        <f t="shared" si="1"/>
        <v>1116</v>
      </c>
      <c r="S25" s="48">
        <f t="shared" si="1"/>
        <v>1193</v>
      </c>
      <c r="T25" s="48">
        <f t="shared" si="1"/>
        <v>1129.4</v>
      </c>
      <c r="U25" s="48">
        <f t="shared" si="1"/>
        <v>3438.3999999999996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3749.5</v>
      </c>
      <c r="D27" s="19">
        <f aca="true" t="shared" si="2" ref="D27:D34">H27+L27+Q27+U27</f>
        <v>3749.5</v>
      </c>
      <c r="E27" s="19">
        <v>80</v>
      </c>
      <c r="F27" s="19">
        <v>265</v>
      </c>
      <c r="G27" s="19">
        <v>333</v>
      </c>
      <c r="H27" s="16">
        <f>E27+F27+G27</f>
        <v>678</v>
      </c>
      <c r="I27" s="19">
        <v>296</v>
      </c>
      <c r="J27" s="19">
        <v>367</v>
      </c>
      <c r="K27" s="19">
        <v>386.5</v>
      </c>
      <c r="L27" s="16">
        <f aca="true" t="shared" si="3" ref="L27:L34">I27+J27+K27</f>
        <v>1049.5</v>
      </c>
      <c r="M27" s="19">
        <v>320</v>
      </c>
      <c r="N27" s="19">
        <v>300</v>
      </c>
      <c r="O27" s="19">
        <v>350</v>
      </c>
      <c r="P27" s="19"/>
      <c r="Q27" s="16">
        <f>M27+N27+O27</f>
        <v>970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4036.9</v>
      </c>
      <c r="D28" s="19">
        <f t="shared" si="2"/>
        <v>4036.8999999999996</v>
      </c>
      <c r="E28" s="19">
        <v>200</v>
      </c>
      <c r="F28" s="19">
        <v>201</v>
      </c>
      <c r="G28" s="19">
        <v>225</v>
      </c>
      <c r="H28" s="16">
        <f>E28+F28+G28</f>
        <v>626</v>
      </c>
      <c r="I28" s="19">
        <v>191</v>
      </c>
      <c r="J28" s="19">
        <v>358</v>
      </c>
      <c r="K28" s="19">
        <v>725.5</v>
      </c>
      <c r="L28" s="16">
        <f t="shared" si="3"/>
        <v>1274.5</v>
      </c>
      <c r="M28" s="19">
        <v>250.7</v>
      </c>
      <c r="N28" s="19">
        <v>250</v>
      </c>
      <c r="O28" s="19">
        <v>510</v>
      </c>
      <c r="P28" s="19"/>
      <c r="Q28" s="16">
        <f>M28+N28+O28</f>
        <v>1010.7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12</v>
      </c>
      <c r="G29" s="19">
        <v>9</v>
      </c>
      <c r="H29" s="16">
        <f>E29+F29+G29</f>
        <v>21</v>
      </c>
      <c r="I29" s="47">
        <v>11</v>
      </c>
      <c r="J29" s="47">
        <v>11</v>
      </c>
      <c r="K29" s="47">
        <v>12</v>
      </c>
      <c r="L29" s="48">
        <f t="shared" si="3"/>
        <v>34</v>
      </c>
      <c r="M29" s="47">
        <v>11</v>
      </c>
      <c r="N29" s="47">
        <v>12</v>
      </c>
      <c r="O29" s="47">
        <v>12</v>
      </c>
      <c r="P29" s="47"/>
      <c r="Q29" s="48">
        <f>M29+N29+O29</f>
        <v>35</v>
      </c>
      <c r="R29" s="47">
        <v>11</v>
      </c>
      <c r="S29" s="47">
        <v>11</v>
      </c>
      <c r="T29" s="47">
        <v>17</v>
      </c>
      <c r="U29" s="48">
        <f>R29+S29+T29</f>
        <v>39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4802.2</v>
      </c>
      <c r="D31" s="19">
        <f t="shared" si="2"/>
        <v>4802.2</v>
      </c>
      <c r="E31" s="19">
        <v>764</v>
      </c>
      <c r="F31" s="19">
        <v>361</v>
      </c>
      <c r="G31" s="19">
        <v>574</v>
      </c>
      <c r="H31" s="16">
        <f>E31+F31+G31</f>
        <v>1699</v>
      </c>
      <c r="I31" s="19">
        <v>316</v>
      </c>
      <c r="J31" s="19">
        <v>310</v>
      </c>
      <c r="K31" s="19">
        <v>219.5</v>
      </c>
      <c r="L31" s="16">
        <f t="shared" si="3"/>
        <v>845.5</v>
      </c>
      <c r="M31" s="19">
        <v>449</v>
      </c>
      <c r="N31" s="19">
        <v>304</v>
      </c>
      <c r="O31" s="19">
        <v>289</v>
      </c>
      <c r="P31" s="16"/>
      <c r="Q31" s="16">
        <f>M31+N31+O31</f>
        <v>1042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173</v>
      </c>
      <c r="D34" s="16">
        <f t="shared" si="2"/>
        <v>173</v>
      </c>
      <c r="E34" s="19">
        <v>55</v>
      </c>
      <c r="F34" s="16">
        <v>0</v>
      </c>
      <c r="G34" s="16">
        <v>11</v>
      </c>
      <c r="H34" s="16">
        <f>E34+F34+G34</f>
        <v>66</v>
      </c>
      <c r="I34" s="19">
        <v>42</v>
      </c>
      <c r="J34" s="16">
        <v>2</v>
      </c>
      <c r="K34" s="16">
        <v>42</v>
      </c>
      <c r="L34" s="48">
        <f t="shared" si="3"/>
        <v>86</v>
      </c>
      <c r="M34" s="19">
        <v>15</v>
      </c>
      <c r="N34" s="16"/>
      <c r="O34" s="16">
        <v>0</v>
      </c>
      <c r="P34" s="16"/>
      <c r="Q34" s="16">
        <f>M34+N34+O34</f>
        <v>15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393.6000000000022</v>
      </c>
      <c r="D35" s="48">
        <f>D21-D25</f>
        <v>393.60000000000036</v>
      </c>
      <c r="E35" s="48">
        <f>E21-E25</f>
        <v>-211</v>
      </c>
      <c r="F35" s="48">
        <f>F21-F25</f>
        <v>305</v>
      </c>
      <c r="G35" s="48">
        <f>G21-G25</f>
        <v>-457</v>
      </c>
      <c r="H35" s="48">
        <f>E35+F35+G35</f>
        <v>-363</v>
      </c>
      <c r="I35" s="47">
        <f>I21-I25</f>
        <v>464</v>
      </c>
      <c r="J35" s="48">
        <f>J21-J25</f>
        <v>48</v>
      </c>
      <c r="K35" s="48">
        <f>K21-K25</f>
        <v>-778.3</v>
      </c>
      <c r="L35" s="48">
        <f>I35+J35+K35</f>
        <v>-266.29999999999995</v>
      </c>
      <c r="M35" s="47">
        <f>M21-M25</f>
        <v>-2.900000000000091</v>
      </c>
      <c r="N35" s="47">
        <f>N21-N25</f>
        <v>-16.799999999999955</v>
      </c>
      <c r="O35" s="47">
        <f>O21-O25</f>
        <v>-202</v>
      </c>
      <c r="P35" s="48">
        <f>P21-P25</f>
        <v>0</v>
      </c>
      <c r="Q35" s="48">
        <f>M35+N35+O35</f>
        <v>-221.70000000000005</v>
      </c>
      <c r="R35" s="48">
        <f>R21-R25</f>
        <v>999</v>
      </c>
      <c r="S35" s="48">
        <f>S21-S25</f>
        <v>170</v>
      </c>
      <c r="T35" s="48">
        <f>T21-T25</f>
        <v>75.59999999999991</v>
      </c>
      <c r="U35" s="48">
        <f t="shared" si="4"/>
        <v>1244.6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2.1600499167107046E-12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1384</v>
      </c>
      <c r="H41" s="47">
        <f>G42</f>
        <v>927</v>
      </c>
      <c r="I41" s="47">
        <v>927</v>
      </c>
      <c r="J41" s="47">
        <v>1391</v>
      </c>
      <c r="K41" s="47">
        <v>1045.4</v>
      </c>
      <c r="L41" s="47">
        <v>162.7</v>
      </c>
      <c r="M41" s="47">
        <v>267.1</v>
      </c>
      <c r="N41" s="47">
        <v>264.2</v>
      </c>
      <c r="O41" s="47">
        <v>247.4</v>
      </c>
      <c r="P41" s="47">
        <f>O41+P40</f>
        <v>247.4</v>
      </c>
      <c r="Q41" s="47">
        <v>428.7</v>
      </c>
      <c r="R41" s="47">
        <v>45.4</v>
      </c>
      <c r="S41" s="47">
        <v>1044.4</v>
      </c>
      <c r="T41" s="47">
        <v>1214.4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1384</v>
      </c>
      <c r="G42" s="47">
        <f>G41+G21-G25-G36</f>
        <v>927</v>
      </c>
      <c r="H42" s="47">
        <v>927</v>
      </c>
      <c r="I42" s="47">
        <f aca="true" t="shared" si="7" ref="I42:T42">I41+I21-I25-I36</f>
        <v>1391</v>
      </c>
      <c r="J42" s="47">
        <f t="shared" si="7"/>
        <v>1045.4</v>
      </c>
      <c r="K42" s="47">
        <f t="shared" si="7"/>
        <v>267.10000000000014</v>
      </c>
      <c r="L42" s="47">
        <v>267.1</v>
      </c>
      <c r="M42" s="47">
        <f t="shared" si="7"/>
        <v>264.20000000000005</v>
      </c>
      <c r="N42" s="47">
        <f t="shared" si="7"/>
        <v>247.4000000000001</v>
      </c>
      <c r="O42" s="47">
        <f t="shared" si="7"/>
        <v>45.40000000000009</v>
      </c>
      <c r="P42" s="47">
        <f t="shared" si="7"/>
        <v>247.4</v>
      </c>
      <c r="Q42" s="47">
        <v>45.4</v>
      </c>
      <c r="R42" s="47">
        <f t="shared" si="7"/>
        <v>1044.4</v>
      </c>
      <c r="S42" s="47">
        <f t="shared" si="7"/>
        <v>1214.4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-305</v>
      </c>
      <c r="G43" s="16">
        <f t="shared" si="8"/>
        <v>457</v>
      </c>
      <c r="H43" s="16">
        <f t="shared" si="8"/>
        <v>0</v>
      </c>
      <c r="I43" s="16">
        <f t="shared" si="8"/>
        <v>-464</v>
      </c>
      <c r="J43" s="16">
        <f t="shared" si="8"/>
        <v>345.5999999999999</v>
      </c>
      <c r="K43" s="16">
        <f t="shared" si="8"/>
        <v>778.3</v>
      </c>
      <c r="L43" s="16">
        <f t="shared" si="8"/>
        <v>-104.40000000000003</v>
      </c>
      <c r="M43" s="16">
        <f t="shared" si="8"/>
        <v>2.8999999999999773</v>
      </c>
      <c r="N43" s="16">
        <f t="shared" si="8"/>
        <v>16.799999999999898</v>
      </c>
      <c r="O43" s="16">
        <f t="shared" si="8"/>
        <v>201.99999999999991</v>
      </c>
      <c r="P43" s="16">
        <f t="shared" si="8"/>
        <v>0</v>
      </c>
      <c r="Q43" s="16">
        <f t="shared" si="8"/>
        <v>383.3</v>
      </c>
      <c r="R43" s="16">
        <f t="shared" si="8"/>
        <v>-999.0000000000001</v>
      </c>
      <c r="S43" s="16">
        <f t="shared" si="8"/>
        <v>-170</v>
      </c>
      <c r="T43" s="16">
        <f t="shared" si="8"/>
        <v>-75.59999999999991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97</v>
      </c>
      <c r="E45" s="68"/>
      <c r="F45" s="68"/>
      <c r="G45" s="68"/>
      <c r="H45" s="69"/>
      <c r="I45" s="26"/>
      <c r="J45" s="34"/>
      <c r="K45" s="35"/>
      <c r="L45" s="74" t="s">
        <v>98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100</v>
      </c>
      <c r="E49" s="78"/>
      <c r="F49" s="78"/>
      <c r="G49" s="78"/>
      <c r="H49" s="78"/>
      <c r="I49" s="33"/>
      <c r="J49" s="32"/>
      <c r="K49" s="32"/>
      <c r="L49" s="78" t="s">
        <v>99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2018-12-07T05:25:51Z</cp:lastPrinted>
  <dcterms:created xsi:type="dcterms:W3CDTF">2011-02-18T08:58:48Z</dcterms:created>
  <dcterms:modified xsi:type="dcterms:W3CDTF">2018-12-07T05:25:53Z</dcterms:modified>
  <cp:category/>
  <cp:version/>
  <cp:contentType/>
  <cp:contentStatus/>
</cp:coreProperties>
</file>